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anpaul.pinaud\OneDrive - Ministerio Del Medio Ambiente\Escritorio\INVENTARIO REGIONAL\"/>
    </mc:Choice>
  </mc:AlternateContent>
  <bookViews>
    <workbookView xWindow="0" yWindow="0" windowWidth="26970" windowHeight="10470" tabRatio="949" firstSheet="4" activeTab="14"/>
  </bookViews>
  <sheets>
    <sheet name="Viviendas y ruralidad" sheetId="1" r:id="rId1"/>
    <sheet name="n muesta urbano - rural" sheetId="2" r:id="rId2"/>
    <sheet name="DATA" sheetId="16" r:id="rId3"/>
    <sheet name=" Penetración Calef leña Urbano" sheetId="3" r:id="rId4"/>
    <sheet name=" Penetración Calef leña Rural" sheetId="10" r:id="rId5"/>
    <sheet name="NA Consumo Pellet" sheetId="4" r:id="rId6"/>
    <sheet name="NA Consumo Leña x especie" sheetId="6" r:id="rId7"/>
    <sheet name="NA consumo leña % uso artefacto" sheetId="15" r:id="rId8"/>
    <sheet name="Leña x calefactor " sheetId="5" r:id="rId9"/>
    <sheet name=" Densidad Leña" sheetId="8" r:id="rId10"/>
    <sheet name="FE" sheetId="11" r:id="rId11"/>
    <sheet name="Emisiones Leña" sheetId="7" r:id="rId12"/>
    <sheet name="Emisiones Pellet" sheetId="9" r:id="rId13"/>
    <sheet name="Emisión MP2,5 Urbano" sheetId="12" r:id="rId14"/>
    <sheet name="Imagenes" sheetId="13" r:id="rId15"/>
  </sheets>
  <definedNames>
    <definedName name="_xlnm._FilterDatabase" localSheetId="13" hidden="1">'Emisión MP2,5 Urbano'!$A$1:$E$1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2" l="1"/>
  <c r="D88" i="12"/>
  <c r="Z37" i="3" l="1"/>
  <c r="B40" i="13" l="1"/>
  <c r="C40" i="13"/>
  <c r="A40" i="13"/>
  <c r="G72" i="6"/>
  <c r="H72" i="6"/>
  <c r="F72" i="6"/>
  <c r="E41" i="12"/>
  <c r="E40" i="12"/>
  <c r="G70" i="6"/>
  <c r="H70" i="6"/>
  <c r="F70" i="6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2" i="13"/>
  <c r="B73" i="13"/>
  <c r="B74" i="13"/>
  <c r="B75" i="13"/>
  <c r="B76" i="13"/>
  <c r="B77" i="13"/>
  <c r="B79" i="13"/>
  <c r="B80" i="13"/>
  <c r="B81" i="13"/>
  <c r="B82" i="13"/>
  <c r="B83" i="13"/>
  <c r="B84" i="13"/>
  <c r="B53" i="13"/>
  <c r="B24" i="13"/>
  <c r="C24" i="13"/>
  <c r="D24" i="13"/>
  <c r="E24" i="13"/>
  <c r="A24" i="13"/>
  <c r="I36" i="15"/>
  <c r="J36" i="15"/>
  <c r="K36" i="15"/>
  <c r="L36" i="15"/>
  <c r="H36" i="15"/>
  <c r="E22" i="12"/>
  <c r="E23" i="12"/>
  <c r="E26" i="12"/>
  <c r="E30" i="12"/>
  <c r="D6" i="12"/>
  <c r="E6" i="12" s="1"/>
  <c r="D9" i="12"/>
  <c r="E9" i="12" s="1"/>
  <c r="D10" i="12"/>
  <c r="E10" i="12" s="1"/>
  <c r="D13" i="12"/>
  <c r="E13" i="12" s="1"/>
  <c r="D14" i="12"/>
  <c r="E14" i="12" s="1"/>
  <c r="D17" i="12"/>
  <c r="E17" i="12" s="1"/>
  <c r="D18" i="12"/>
  <c r="E18" i="12" s="1"/>
  <c r="D21" i="12"/>
  <c r="E21" i="12" s="1"/>
  <c r="D22" i="12"/>
  <c r="D26" i="12"/>
  <c r="D27" i="12"/>
  <c r="E27" i="12" s="1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5" i="12"/>
  <c r="B6" i="12"/>
  <c r="B7" i="12"/>
  <c r="D7" i="12" s="1"/>
  <c r="E7" i="12" s="1"/>
  <c r="B8" i="12"/>
  <c r="D8" i="12" s="1"/>
  <c r="E8" i="12" s="1"/>
  <c r="B9" i="12"/>
  <c r="B10" i="12"/>
  <c r="B11" i="12"/>
  <c r="D11" i="12" s="1"/>
  <c r="E11" i="12" s="1"/>
  <c r="B12" i="12"/>
  <c r="D12" i="12" s="1"/>
  <c r="E12" i="12" s="1"/>
  <c r="B13" i="12"/>
  <c r="B14" i="12"/>
  <c r="B15" i="12"/>
  <c r="D15" i="12" s="1"/>
  <c r="E15" i="12" s="1"/>
  <c r="B16" i="12"/>
  <c r="D16" i="12" s="1"/>
  <c r="E16" i="12" s="1"/>
  <c r="B17" i="12"/>
  <c r="B18" i="12"/>
  <c r="B19" i="12"/>
  <c r="D19" i="12" s="1"/>
  <c r="E19" i="12" s="1"/>
  <c r="B20" i="12"/>
  <c r="D20" i="12" s="1"/>
  <c r="E20" i="12" s="1"/>
  <c r="B21" i="12"/>
  <c r="B22" i="12"/>
  <c r="B23" i="12"/>
  <c r="B24" i="12"/>
  <c r="D24" i="12" s="1"/>
  <c r="E24" i="12" s="1"/>
  <c r="B25" i="12"/>
  <c r="D25" i="12" s="1"/>
  <c r="E25" i="12" s="1"/>
  <c r="B26" i="12"/>
  <c r="B27" i="12"/>
  <c r="B28" i="12"/>
  <c r="D28" i="12" s="1"/>
  <c r="E28" i="12" s="1"/>
  <c r="B29" i="12"/>
  <c r="D29" i="12" s="1"/>
  <c r="E29" i="12" s="1"/>
  <c r="B30" i="12"/>
  <c r="B31" i="12"/>
  <c r="D31" i="12" s="1"/>
  <c r="E31" i="12" s="1"/>
  <c r="B32" i="12"/>
  <c r="D32" i="12" s="1"/>
  <c r="E32" i="12" s="1"/>
  <c r="B33" i="12"/>
  <c r="D33" i="12" s="1"/>
  <c r="E33" i="12" s="1"/>
  <c r="B34" i="12"/>
  <c r="D34" i="12" s="1"/>
  <c r="E34" i="12" s="1"/>
  <c r="B35" i="12"/>
  <c r="D35" i="12" s="1"/>
  <c r="E35" i="12" s="1"/>
  <c r="B36" i="12"/>
  <c r="D36" i="12" s="1"/>
  <c r="E36" i="12" s="1"/>
  <c r="B5" i="12"/>
  <c r="D5" i="12" s="1"/>
  <c r="E5" i="12" s="1"/>
  <c r="B8" i="13"/>
  <c r="C8" i="13"/>
  <c r="D8" i="13"/>
  <c r="E8" i="13"/>
  <c r="F8" i="13"/>
  <c r="A8" i="13"/>
  <c r="U37" i="3"/>
  <c r="V37" i="3"/>
  <c r="W37" i="3"/>
  <c r="X37" i="3"/>
  <c r="Y37" i="3"/>
  <c r="T37" i="3"/>
  <c r="K4" i="7"/>
  <c r="F37" i="6"/>
  <c r="T3" i="3"/>
  <c r="T11" i="3"/>
  <c r="U3" i="3"/>
  <c r="H4" i="7"/>
  <c r="E3" i="5"/>
  <c r="O3" i="15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4" i="7"/>
  <c r="Q7" i="7"/>
  <c r="Q8" i="7"/>
  <c r="Q9" i="7"/>
  <c r="Q10" i="7"/>
  <c r="Q6" i="7"/>
  <c r="Q5" i="7"/>
  <c r="U29" i="7"/>
  <c r="U30" i="7"/>
  <c r="U31" i="7"/>
  <c r="U32" i="7"/>
  <c r="U33" i="7"/>
  <c r="U34" i="7"/>
  <c r="U35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Q35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U4" i="7"/>
  <c r="T4" i="7"/>
  <c r="S4" i="7"/>
  <c r="R4" i="7"/>
  <c r="Q4" i="7"/>
  <c r="T7" i="3"/>
  <c r="S20" i="15"/>
  <c r="R20" i="15"/>
  <c r="Q20" i="15"/>
  <c r="P20" i="15"/>
  <c r="O20" i="15"/>
  <c r="M20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H20" i="15"/>
  <c r="H21" i="15"/>
  <c r="H22" i="15"/>
  <c r="H23" i="15"/>
  <c r="M23" i="15" s="1"/>
  <c r="H24" i="15"/>
  <c r="H25" i="15"/>
  <c r="H26" i="15"/>
  <c r="H27" i="15"/>
  <c r="H28" i="15"/>
  <c r="H29" i="15"/>
  <c r="H30" i="15"/>
  <c r="H31" i="15"/>
  <c r="M31" i="15" s="1"/>
  <c r="H32" i="15"/>
  <c r="H33" i="15"/>
  <c r="H34" i="15"/>
  <c r="S19" i="15"/>
  <c r="R19" i="15"/>
  <c r="Q19" i="15"/>
  <c r="P19" i="15"/>
  <c r="O19" i="15"/>
  <c r="L19" i="15"/>
  <c r="K19" i="15"/>
  <c r="H19" i="15"/>
  <c r="S18" i="15"/>
  <c r="R18" i="15"/>
  <c r="Q18" i="15"/>
  <c r="P18" i="15"/>
  <c r="O18" i="15"/>
  <c r="J19" i="15"/>
  <c r="I19" i="15"/>
  <c r="H18" i="15"/>
  <c r="S16" i="15"/>
  <c r="S17" i="15"/>
  <c r="R16" i="15"/>
  <c r="R17" i="15"/>
  <c r="Q16" i="15"/>
  <c r="Q17" i="15"/>
  <c r="P16" i="15"/>
  <c r="P17" i="15"/>
  <c r="O17" i="15"/>
  <c r="O16" i="15"/>
  <c r="M34" i="15" l="1"/>
  <c r="M33" i="15"/>
  <c r="P33" i="15" s="1"/>
  <c r="M32" i="15"/>
  <c r="Q31" i="15"/>
  <c r="S31" i="15"/>
  <c r="R31" i="15"/>
  <c r="P31" i="15"/>
  <c r="O31" i="15"/>
  <c r="M30" i="15"/>
  <c r="S30" i="15" s="1"/>
  <c r="M29" i="15"/>
  <c r="P29" i="15" s="1"/>
  <c r="M28" i="15"/>
  <c r="R28" i="15" s="1"/>
  <c r="M27" i="15"/>
  <c r="M26" i="15"/>
  <c r="M25" i="15"/>
  <c r="P25" i="15" s="1"/>
  <c r="M24" i="15"/>
  <c r="P24" i="15" s="1"/>
  <c r="Q23" i="15"/>
  <c r="P23" i="15"/>
  <c r="R23" i="15"/>
  <c r="S23" i="15"/>
  <c r="O23" i="15"/>
  <c r="M22" i="15"/>
  <c r="S22" i="15" s="1"/>
  <c r="M21" i="15"/>
  <c r="R21" i="15" s="1"/>
  <c r="M19" i="15"/>
  <c r="M16" i="15"/>
  <c r="M17" i="15"/>
  <c r="M18" i="15"/>
  <c r="L16" i="15"/>
  <c r="L17" i="15"/>
  <c r="L18" i="15"/>
  <c r="K16" i="15"/>
  <c r="K17" i="15"/>
  <c r="K18" i="15"/>
  <c r="J16" i="15"/>
  <c r="J17" i="15"/>
  <c r="J18" i="15"/>
  <c r="I16" i="15"/>
  <c r="I17" i="15"/>
  <c r="I18" i="15"/>
  <c r="H16" i="15"/>
  <c r="H17" i="15"/>
  <c r="S15" i="15"/>
  <c r="S4" i="15"/>
  <c r="S5" i="15"/>
  <c r="S6" i="15"/>
  <c r="S7" i="15"/>
  <c r="S8" i="15"/>
  <c r="S9" i="15"/>
  <c r="S10" i="15"/>
  <c r="S11" i="15"/>
  <c r="S12" i="15"/>
  <c r="S13" i="15"/>
  <c r="S14" i="15"/>
  <c r="R4" i="15"/>
  <c r="R5" i="15"/>
  <c r="R6" i="15"/>
  <c r="R7" i="15"/>
  <c r="R8" i="15"/>
  <c r="R9" i="15"/>
  <c r="R10" i="15"/>
  <c r="R11" i="15"/>
  <c r="R12" i="15"/>
  <c r="R13" i="15"/>
  <c r="R14" i="15"/>
  <c r="R15" i="15"/>
  <c r="Q4" i="15"/>
  <c r="Q5" i="15"/>
  <c r="Q6" i="15"/>
  <c r="Q7" i="15"/>
  <c r="Q8" i="15"/>
  <c r="Q9" i="15"/>
  <c r="Q10" i="15"/>
  <c r="Q11" i="15"/>
  <c r="Q12" i="15"/>
  <c r="Q13" i="15"/>
  <c r="Q14" i="15"/>
  <c r="Q15" i="15"/>
  <c r="P4" i="15"/>
  <c r="P5" i="15"/>
  <c r="P6" i="15"/>
  <c r="P7" i="15"/>
  <c r="P8" i="15"/>
  <c r="P9" i="15"/>
  <c r="P10" i="15"/>
  <c r="P11" i="15"/>
  <c r="P12" i="15"/>
  <c r="P13" i="15"/>
  <c r="P14" i="15"/>
  <c r="P15" i="15"/>
  <c r="O15" i="15"/>
  <c r="O5" i="15"/>
  <c r="O6" i="15"/>
  <c r="O7" i="15"/>
  <c r="O8" i="15"/>
  <c r="O9" i="15"/>
  <c r="O10" i="15"/>
  <c r="O11" i="15"/>
  <c r="O12" i="15"/>
  <c r="O13" i="15"/>
  <c r="O14" i="15"/>
  <c r="O4" i="15"/>
  <c r="S3" i="15"/>
  <c r="R3" i="15"/>
  <c r="Q3" i="15"/>
  <c r="P3" i="15"/>
  <c r="M7" i="15"/>
  <c r="M8" i="15"/>
  <c r="M9" i="15"/>
  <c r="M10" i="15"/>
  <c r="M11" i="15"/>
  <c r="M12" i="15"/>
  <c r="M13" i="15"/>
  <c r="M14" i="15"/>
  <c r="M15" i="15"/>
  <c r="L7" i="15"/>
  <c r="L8" i="15"/>
  <c r="L9" i="15"/>
  <c r="L10" i="15"/>
  <c r="L11" i="15"/>
  <c r="L12" i="15"/>
  <c r="L13" i="15"/>
  <c r="L14" i="15"/>
  <c r="L15" i="15"/>
  <c r="K7" i="15"/>
  <c r="K8" i="15"/>
  <c r="K9" i="15"/>
  <c r="K10" i="15"/>
  <c r="K11" i="15"/>
  <c r="K12" i="15"/>
  <c r="K13" i="15"/>
  <c r="K14" i="15"/>
  <c r="K15" i="15"/>
  <c r="J6" i="15"/>
  <c r="J7" i="15"/>
  <c r="J8" i="15"/>
  <c r="J9" i="15"/>
  <c r="J10" i="15"/>
  <c r="J11" i="15"/>
  <c r="J12" i="15"/>
  <c r="J13" i="15"/>
  <c r="J14" i="15"/>
  <c r="J15" i="15"/>
  <c r="I7" i="15"/>
  <c r="I8" i="15"/>
  <c r="I9" i="15"/>
  <c r="I10" i="15"/>
  <c r="I11" i="15"/>
  <c r="I12" i="15"/>
  <c r="I13" i="15"/>
  <c r="I14" i="15"/>
  <c r="I15" i="15"/>
  <c r="H8" i="15"/>
  <c r="H9" i="15"/>
  <c r="H10" i="15"/>
  <c r="H11" i="15"/>
  <c r="H12" i="15"/>
  <c r="H13" i="15"/>
  <c r="H14" i="15"/>
  <c r="H15" i="15"/>
  <c r="H7" i="15"/>
  <c r="M5" i="15"/>
  <c r="M6" i="15"/>
  <c r="L5" i="15"/>
  <c r="L6" i="15"/>
  <c r="K5" i="15"/>
  <c r="K6" i="15"/>
  <c r="J5" i="15"/>
  <c r="I5" i="15"/>
  <c r="I6" i="15"/>
  <c r="H5" i="15"/>
  <c r="H6" i="15"/>
  <c r="H3" i="15"/>
  <c r="M4" i="15"/>
  <c r="L4" i="15"/>
  <c r="K4" i="15"/>
  <c r="J4" i="15"/>
  <c r="I4" i="15"/>
  <c r="H4" i="15"/>
  <c r="Q34" i="15" l="1"/>
  <c r="S34" i="15"/>
  <c r="P34" i="15"/>
  <c r="R34" i="15"/>
  <c r="O34" i="15"/>
  <c r="R33" i="15"/>
  <c r="S33" i="15"/>
  <c r="Q33" i="15"/>
  <c r="O33" i="15"/>
  <c r="P32" i="15"/>
  <c r="S32" i="15"/>
  <c r="Q32" i="15"/>
  <c r="R32" i="15"/>
  <c r="O32" i="15"/>
  <c r="P30" i="15"/>
  <c r="Q30" i="15"/>
  <c r="R30" i="15"/>
  <c r="O30" i="15"/>
  <c r="O29" i="15"/>
  <c r="Q29" i="15"/>
  <c r="R29" i="15"/>
  <c r="S29" i="15"/>
  <c r="Q28" i="15"/>
  <c r="O28" i="15"/>
  <c r="P28" i="15"/>
  <c r="S28" i="15"/>
  <c r="S27" i="15"/>
  <c r="R27" i="15"/>
  <c r="Q27" i="15"/>
  <c r="P27" i="15"/>
  <c r="O27" i="15"/>
  <c r="S26" i="15"/>
  <c r="R26" i="15"/>
  <c r="Q26" i="15"/>
  <c r="P26" i="15"/>
  <c r="O26" i="15"/>
  <c r="Q25" i="15"/>
  <c r="R25" i="15"/>
  <c r="O25" i="15"/>
  <c r="S25" i="15"/>
  <c r="O24" i="15"/>
  <c r="Q24" i="15"/>
  <c r="S24" i="15"/>
  <c r="R24" i="15"/>
  <c r="O22" i="15"/>
  <c r="P22" i="15"/>
  <c r="R22" i="15"/>
  <c r="Q22" i="15"/>
  <c r="P21" i="15"/>
  <c r="O21" i="15"/>
  <c r="Q21" i="15"/>
  <c r="S21" i="15"/>
  <c r="F4" i="13" l="1"/>
  <c r="E4" i="13"/>
  <c r="D4" i="13"/>
  <c r="C4" i="13"/>
  <c r="B4" i="13"/>
  <c r="A4" i="13"/>
  <c r="D35" i="9"/>
  <c r="B35" i="9"/>
  <c r="D34" i="9"/>
  <c r="B34" i="9"/>
  <c r="D33" i="9"/>
  <c r="B33" i="9"/>
  <c r="D32" i="9"/>
  <c r="B32" i="9"/>
  <c r="D31" i="9"/>
  <c r="B31" i="9"/>
  <c r="D30" i="9"/>
  <c r="B30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D19" i="9"/>
  <c r="B19" i="9"/>
  <c r="D18" i="9"/>
  <c r="B18" i="9"/>
  <c r="D17" i="9"/>
  <c r="B17" i="9"/>
  <c r="D16" i="9"/>
  <c r="B16" i="9"/>
  <c r="D15" i="9"/>
  <c r="B15" i="9"/>
  <c r="D14" i="9"/>
  <c r="B14" i="9"/>
  <c r="D13" i="9"/>
  <c r="B13" i="9"/>
  <c r="D12" i="9"/>
  <c r="B12" i="9"/>
  <c r="D11" i="9"/>
  <c r="B11" i="9"/>
  <c r="D10" i="9"/>
  <c r="B10" i="9"/>
  <c r="D9" i="9"/>
  <c r="B9" i="9"/>
  <c r="D8" i="9"/>
  <c r="B8" i="9"/>
  <c r="D7" i="9"/>
  <c r="B7" i="9"/>
  <c r="D6" i="9"/>
  <c r="B6" i="9"/>
  <c r="D5" i="9"/>
  <c r="B5" i="9"/>
  <c r="D4" i="9"/>
  <c r="B4" i="9"/>
  <c r="N72" i="7"/>
  <c r="L72" i="7"/>
  <c r="K72" i="7"/>
  <c r="J72" i="7"/>
  <c r="I72" i="7"/>
  <c r="H72" i="7"/>
  <c r="G72" i="7"/>
  <c r="F72" i="7"/>
  <c r="E72" i="7"/>
  <c r="D72" i="7"/>
  <c r="C72" i="7"/>
  <c r="B72" i="7"/>
  <c r="N71" i="7"/>
  <c r="L71" i="7"/>
  <c r="K71" i="7"/>
  <c r="J71" i="7"/>
  <c r="I71" i="7"/>
  <c r="H71" i="7"/>
  <c r="G71" i="7"/>
  <c r="F71" i="7"/>
  <c r="E71" i="7"/>
  <c r="D71" i="7"/>
  <c r="C71" i="7"/>
  <c r="B71" i="7"/>
  <c r="N70" i="7"/>
  <c r="L70" i="7"/>
  <c r="K70" i="7"/>
  <c r="J70" i="7"/>
  <c r="I70" i="7"/>
  <c r="H70" i="7"/>
  <c r="G70" i="7"/>
  <c r="F70" i="7"/>
  <c r="E70" i="7"/>
  <c r="D70" i="7"/>
  <c r="C70" i="7"/>
  <c r="B70" i="7"/>
  <c r="N69" i="7"/>
  <c r="L69" i="7"/>
  <c r="K69" i="7"/>
  <c r="J69" i="7"/>
  <c r="I69" i="7"/>
  <c r="H69" i="7"/>
  <c r="G69" i="7"/>
  <c r="F69" i="7"/>
  <c r="E69" i="7"/>
  <c r="D69" i="7"/>
  <c r="C69" i="7"/>
  <c r="B69" i="7"/>
  <c r="N68" i="7"/>
  <c r="L68" i="7"/>
  <c r="K68" i="7"/>
  <c r="J68" i="7"/>
  <c r="I68" i="7"/>
  <c r="H68" i="7"/>
  <c r="G68" i="7"/>
  <c r="F68" i="7"/>
  <c r="E68" i="7"/>
  <c r="D68" i="7"/>
  <c r="C68" i="7"/>
  <c r="B68" i="7"/>
  <c r="N67" i="7"/>
  <c r="L67" i="7"/>
  <c r="K67" i="7"/>
  <c r="J67" i="7"/>
  <c r="I67" i="7"/>
  <c r="H67" i="7"/>
  <c r="G67" i="7"/>
  <c r="F67" i="7"/>
  <c r="E67" i="7"/>
  <c r="D67" i="7"/>
  <c r="C67" i="7"/>
  <c r="B67" i="7"/>
  <c r="N66" i="7"/>
  <c r="L66" i="7"/>
  <c r="K66" i="7"/>
  <c r="J66" i="7"/>
  <c r="I66" i="7"/>
  <c r="H66" i="7"/>
  <c r="G66" i="7"/>
  <c r="F66" i="7"/>
  <c r="E66" i="7"/>
  <c r="D66" i="7"/>
  <c r="C66" i="7"/>
  <c r="B66" i="7"/>
  <c r="N65" i="7"/>
  <c r="L65" i="7"/>
  <c r="K65" i="7"/>
  <c r="J65" i="7"/>
  <c r="I65" i="7"/>
  <c r="H65" i="7"/>
  <c r="G65" i="7"/>
  <c r="F65" i="7"/>
  <c r="E65" i="7"/>
  <c r="D65" i="7"/>
  <c r="C65" i="7"/>
  <c r="B65" i="7"/>
  <c r="N64" i="7"/>
  <c r="L64" i="7"/>
  <c r="K64" i="7"/>
  <c r="J64" i="7"/>
  <c r="I64" i="7"/>
  <c r="H64" i="7"/>
  <c r="G64" i="7"/>
  <c r="F64" i="7"/>
  <c r="E64" i="7"/>
  <c r="D64" i="7"/>
  <c r="C64" i="7"/>
  <c r="B64" i="7"/>
  <c r="N63" i="7"/>
  <c r="L63" i="7"/>
  <c r="K63" i="7"/>
  <c r="J63" i="7"/>
  <c r="I63" i="7"/>
  <c r="H63" i="7"/>
  <c r="G63" i="7"/>
  <c r="F63" i="7"/>
  <c r="E63" i="7"/>
  <c r="D63" i="7"/>
  <c r="C63" i="7"/>
  <c r="B63" i="7"/>
  <c r="N62" i="7"/>
  <c r="L62" i="7"/>
  <c r="K62" i="7"/>
  <c r="J62" i="7"/>
  <c r="I62" i="7"/>
  <c r="H62" i="7"/>
  <c r="G62" i="7"/>
  <c r="F62" i="7"/>
  <c r="E62" i="7"/>
  <c r="D62" i="7"/>
  <c r="C62" i="7"/>
  <c r="B62" i="7"/>
  <c r="N61" i="7"/>
  <c r="L61" i="7"/>
  <c r="K61" i="7"/>
  <c r="J61" i="7"/>
  <c r="I61" i="7"/>
  <c r="H61" i="7"/>
  <c r="G61" i="7"/>
  <c r="F61" i="7"/>
  <c r="E61" i="7"/>
  <c r="D61" i="7"/>
  <c r="C61" i="7"/>
  <c r="B61" i="7"/>
  <c r="N60" i="7"/>
  <c r="L60" i="7"/>
  <c r="K60" i="7"/>
  <c r="J60" i="7"/>
  <c r="I60" i="7"/>
  <c r="H60" i="7"/>
  <c r="G60" i="7"/>
  <c r="F60" i="7"/>
  <c r="E60" i="7"/>
  <c r="D60" i="7"/>
  <c r="C60" i="7"/>
  <c r="B60" i="7"/>
  <c r="N59" i="7"/>
  <c r="L59" i="7"/>
  <c r="K59" i="7"/>
  <c r="J59" i="7"/>
  <c r="I59" i="7"/>
  <c r="H59" i="7"/>
  <c r="G59" i="7"/>
  <c r="F59" i="7"/>
  <c r="E59" i="7"/>
  <c r="D59" i="7"/>
  <c r="C59" i="7"/>
  <c r="B59" i="7"/>
  <c r="N58" i="7"/>
  <c r="L58" i="7"/>
  <c r="K58" i="7"/>
  <c r="J58" i="7"/>
  <c r="I58" i="7"/>
  <c r="H58" i="7"/>
  <c r="G58" i="7"/>
  <c r="F58" i="7"/>
  <c r="E58" i="7"/>
  <c r="D58" i="7"/>
  <c r="C58" i="7"/>
  <c r="B58" i="7"/>
  <c r="N57" i="7"/>
  <c r="L57" i="7"/>
  <c r="K57" i="7"/>
  <c r="J57" i="7"/>
  <c r="I57" i="7"/>
  <c r="H57" i="7"/>
  <c r="G57" i="7"/>
  <c r="F57" i="7"/>
  <c r="E57" i="7"/>
  <c r="D57" i="7"/>
  <c r="C57" i="7"/>
  <c r="B57" i="7"/>
  <c r="N56" i="7"/>
  <c r="L56" i="7"/>
  <c r="K56" i="7"/>
  <c r="J56" i="7"/>
  <c r="I56" i="7"/>
  <c r="H56" i="7"/>
  <c r="G56" i="7"/>
  <c r="F56" i="7"/>
  <c r="E56" i="7"/>
  <c r="D56" i="7"/>
  <c r="C56" i="7"/>
  <c r="B56" i="7"/>
  <c r="N55" i="7"/>
  <c r="L55" i="7"/>
  <c r="K55" i="7"/>
  <c r="J55" i="7"/>
  <c r="I55" i="7"/>
  <c r="H55" i="7"/>
  <c r="G55" i="7"/>
  <c r="F55" i="7"/>
  <c r="E55" i="7"/>
  <c r="D55" i="7"/>
  <c r="C55" i="7"/>
  <c r="B55" i="7"/>
  <c r="N54" i="7"/>
  <c r="L54" i="7"/>
  <c r="K54" i="7"/>
  <c r="J54" i="7"/>
  <c r="I54" i="7"/>
  <c r="H54" i="7"/>
  <c r="G54" i="7"/>
  <c r="F54" i="7"/>
  <c r="E54" i="7"/>
  <c r="D54" i="7"/>
  <c r="C54" i="7"/>
  <c r="B54" i="7"/>
  <c r="N53" i="7"/>
  <c r="L53" i="7"/>
  <c r="K53" i="7"/>
  <c r="J53" i="7"/>
  <c r="I53" i="7"/>
  <c r="H53" i="7"/>
  <c r="G53" i="7"/>
  <c r="F53" i="7"/>
  <c r="E53" i="7"/>
  <c r="D53" i="7"/>
  <c r="C53" i="7"/>
  <c r="B53" i="7"/>
  <c r="N52" i="7"/>
  <c r="L52" i="7"/>
  <c r="K52" i="7"/>
  <c r="J52" i="7"/>
  <c r="I52" i="7"/>
  <c r="H52" i="7"/>
  <c r="G52" i="7"/>
  <c r="F52" i="7"/>
  <c r="E52" i="7"/>
  <c r="D52" i="7"/>
  <c r="C52" i="7"/>
  <c r="B52" i="7"/>
  <c r="N51" i="7"/>
  <c r="L51" i="7"/>
  <c r="K51" i="7"/>
  <c r="J51" i="7"/>
  <c r="I51" i="7"/>
  <c r="H51" i="7"/>
  <c r="G51" i="7"/>
  <c r="F51" i="7"/>
  <c r="E51" i="7"/>
  <c r="D51" i="7"/>
  <c r="C51" i="7"/>
  <c r="B51" i="7"/>
  <c r="N50" i="7"/>
  <c r="L50" i="7"/>
  <c r="K50" i="7"/>
  <c r="J50" i="7"/>
  <c r="I50" i="7"/>
  <c r="H50" i="7"/>
  <c r="G50" i="7"/>
  <c r="F50" i="7"/>
  <c r="E50" i="7"/>
  <c r="D50" i="7"/>
  <c r="C50" i="7"/>
  <c r="B50" i="7"/>
  <c r="N49" i="7"/>
  <c r="L49" i="7"/>
  <c r="K49" i="7"/>
  <c r="J49" i="7"/>
  <c r="I49" i="7"/>
  <c r="H49" i="7"/>
  <c r="G49" i="7"/>
  <c r="F49" i="7"/>
  <c r="E49" i="7"/>
  <c r="D49" i="7"/>
  <c r="C49" i="7"/>
  <c r="B49" i="7"/>
  <c r="N48" i="7"/>
  <c r="L48" i="7"/>
  <c r="K48" i="7"/>
  <c r="J48" i="7"/>
  <c r="I48" i="7"/>
  <c r="H48" i="7"/>
  <c r="G48" i="7"/>
  <c r="F48" i="7"/>
  <c r="E48" i="7"/>
  <c r="D48" i="7"/>
  <c r="C48" i="7"/>
  <c r="B48" i="7"/>
  <c r="N47" i="7"/>
  <c r="L47" i="7"/>
  <c r="K47" i="7"/>
  <c r="J47" i="7"/>
  <c r="I47" i="7"/>
  <c r="H47" i="7"/>
  <c r="G47" i="7"/>
  <c r="F47" i="7"/>
  <c r="E47" i="7"/>
  <c r="D47" i="7"/>
  <c r="C47" i="7"/>
  <c r="B47" i="7"/>
  <c r="N46" i="7"/>
  <c r="L46" i="7"/>
  <c r="K46" i="7"/>
  <c r="J46" i="7"/>
  <c r="I46" i="7"/>
  <c r="H46" i="7"/>
  <c r="G46" i="7"/>
  <c r="F46" i="7"/>
  <c r="E46" i="7"/>
  <c r="D46" i="7"/>
  <c r="C46" i="7"/>
  <c r="B46" i="7"/>
  <c r="N45" i="7"/>
  <c r="L45" i="7"/>
  <c r="K45" i="7"/>
  <c r="J45" i="7"/>
  <c r="I45" i="7"/>
  <c r="H45" i="7"/>
  <c r="G45" i="7"/>
  <c r="F45" i="7"/>
  <c r="E45" i="7"/>
  <c r="D45" i="7"/>
  <c r="C45" i="7"/>
  <c r="B45" i="7"/>
  <c r="N44" i="7"/>
  <c r="L44" i="7"/>
  <c r="K44" i="7"/>
  <c r="J44" i="7"/>
  <c r="I44" i="7"/>
  <c r="H44" i="7"/>
  <c r="G44" i="7"/>
  <c r="F44" i="7"/>
  <c r="E44" i="7"/>
  <c r="D44" i="7"/>
  <c r="C44" i="7"/>
  <c r="B44" i="7"/>
  <c r="N43" i="7"/>
  <c r="L43" i="7"/>
  <c r="K43" i="7"/>
  <c r="J43" i="7"/>
  <c r="I43" i="7"/>
  <c r="H43" i="7"/>
  <c r="G43" i="7"/>
  <c r="F43" i="7"/>
  <c r="E43" i="7"/>
  <c r="D43" i="7"/>
  <c r="C43" i="7"/>
  <c r="B43" i="7"/>
  <c r="N42" i="7"/>
  <c r="L42" i="7"/>
  <c r="K42" i="7"/>
  <c r="J42" i="7"/>
  <c r="I42" i="7"/>
  <c r="H42" i="7"/>
  <c r="G42" i="7"/>
  <c r="F42" i="7"/>
  <c r="E42" i="7"/>
  <c r="D42" i="7"/>
  <c r="C42" i="7"/>
  <c r="B42" i="7"/>
  <c r="N41" i="7"/>
  <c r="L41" i="7"/>
  <c r="K41" i="7"/>
  <c r="J41" i="7"/>
  <c r="I41" i="7"/>
  <c r="H41" i="7"/>
  <c r="G41" i="7"/>
  <c r="F41" i="7"/>
  <c r="E41" i="7"/>
  <c r="D41" i="7"/>
  <c r="C41" i="7"/>
  <c r="B41" i="7"/>
  <c r="N35" i="7"/>
  <c r="K35" i="7"/>
  <c r="J35" i="7"/>
  <c r="I35" i="7"/>
  <c r="H35" i="7"/>
  <c r="G35" i="7"/>
  <c r="F35" i="7"/>
  <c r="E35" i="7"/>
  <c r="D35" i="7"/>
  <c r="C35" i="7"/>
  <c r="B35" i="7"/>
  <c r="N34" i="7"/>
  <c r="J34" i="7"/>
  <c r="I34" i="7"/>
  <c r="H34" i="7"/>
  <c r="G34" i="7"/>
  <c r="F34" i="7"/>
  <c r="E34" i="7"/>
  <c r="D34" i="7"/>
  <c r="C34" i="7"/>
  <c r="B34" i="7"/>
  <c r="N33" i="7"/>
  <c r="L33" i="7"/>
  <c r="J33" i="7"/>
  <c r="I33" i="7"/>
  <c r="H33" i="7"/>
  <c r="G33" i="7"/>
  <c r="F33" i="7"/>
  <c r="E33" i="7"/>
  <c r="D33" i="7"/>
  <c r="C33" i="7"/>
  <c r="B33" i="7"/>
  <c r="N32" i="7"/>
  <c r="K32" i="7"/>
  <c r="J32" i="7"/>
  <c r="I32" i="7"/>
  <c r="H32" i="7"/>
  <c r="G32" i="7"/>
  <c r="F32" i="7"/>
  <c r="E32" i="7"/>
  <c r="D32" i="7"/>
  <c r="C32" i="7"/>
  <c r="B32" i="7"/>
  <c r="N31" i="7"/>
  <c r="J31" i="7"/>
  <c r="I31" i="7"/>
  <c r="H31" i="7"/>
  <c r="G31" i="7"/>
  <c r="F31" i="7"/>
  <c r="E31" i="7"/>
  <c r="D31" i="7"/>
  <c r="C31" i="7"/>
  <c r="B31" i="7"/>
  <c r="N30" i="7"/>
  <c r="J30" i="7"/>
  <c r="I30" i="7"/>
  <c r="H30" i="7"/>
  <c r="G30" i="7"/>
  <c r="F30" i="7"/>
  <c r="E30" i="7"/>
  <c r="D30" i="7"/>
  <c r="C30" i="7"/>
  <c r="B30" i="7"/>
  <c r="N29" i="7"/>
  <c r="L29" i="7"/>
  <c r="K29" i="7"/>
  <c r="J29" i="7"/>
  <c r="I29" i="7"/>
  <c r="H29" i="7"/>
  <c r="G29" i="7"/>
  <c r="F29" i="7"/>
  <c r="E29" i="7"/>
  <c r="D29" i="7"/>
  <c r="C29" i="7"/>
  <c r="B29" i="7"/>
  <c r="N28" i="7"/>
  <c r="K28" i="7"/>
  <c r="I28" i="7"/>
  <c r="G28" i="7"/>
  <c r="F28" i="7"/>
  <c r="E28" i="7"/>
  <c r="D28" i="7"/>
  <c r="C28" i="7"/>
  <c r="B28" i="7"/>
  <c r="N27" i="7"/>
  <c r="L27" i="7"/>
  <c r="J27" i="7"/>
  <c r="I27" i="7"/>
  <c r="H27" i="7"/>
  <c r="G27" i="7"/>
  <c r="F27" i="7"/>
  <c r="E27" i="7"/>
  <c r="D27" i="7"/>
  <c r="C27" i="7"/>
  <c r="B27" i="7"/>
  <c r="N26" i="7"/>
  <c r="L26" i="7"/>
  <c r="K26" i="7"/>
  <c r="J26" i="7"/>
  <c r="I26" i="7"/>
  <c r="H26" i="7"/>
  <c r="G26" i="7"/>
  <c r="F26" i="7"/>
  <c r="E26" i="7"/>
  <c r="D26" i="7"/>
  <c r="C26" i="7"/>
  <c r="B26" i="7"/>
  <c r="N25" i="7"/>
  <c r="J25" i="7"/>
  <c r="I25" i="7"/>
  <c r="H25" i="7"/>
  <c r="G25" i="7"/>
  <c r="F25" i="7"/>
  <c r="E25" i="7"/>
  <c r="D25" i="7"/>
  <c r="C25" i="7"/>
  <c r="B25" i="7"/>
  <c r="N24" i="7"/>
  <c r="K24" i="7"/>
  <c r="J24" i="7"/>
  <c r="I24" i="7"/>
  <c r="H24" i="7"/>
  <c r="G24" i="7"/>
  <c r="F24" i="7"/>
  <c r="E24" i="7"/>
  <c r="D24" i="7"/>
  <c r="C24" i="7"/>
  <c r="B24" i="7"/>
  <c r="N23" i="7"/>
  <c r="J23" i="7"/>
  <c r="I23" i="7"/>
  <c r="H23" i="7"/>
  <c r="G23" i="7"/>
  <c r="F23" i="7"/>
  <c r="E23" i="7"/>
  <c r="D23" i="7"/>
  <c r="C23" i="7"/>
  <c r="B23" i="7"/>
  <c r="N22" i="7"/>
  <c r="J22" i="7"/>
  <c r="I22" i="7"/>
  <c r="H22" i="7"/>
  <c r="G22" i="7"/>
  <c r="F22" i="7"/>
  <c r="E22" i="7"/>
  <c r="D22" i="7"/>
  <c r="C22" i="7"/>
  <c r="B22" i="7"/>
  <c r="N21" i="7"/>
  <c r="L21" i="7"/>
  <c r="K21" i="7"/>
  <c r="J21" i="7"/>
  <c r="I21" i="7"/>
  <c r="H21" i="7"/>
  <c r="G21" i="7"/>
  <c r="F21" i="7"/>
  <c r="E21" i="7"/>
  <c r="D21" i="7"/>
  <c r="C21" i="7"/>
  <c r="B21" i="7"/>
  <c r="N20" i="7"/>
  <c r="K20" i="7"/>
  <c r="I20" i="7"/>
  <c r="H20" i="7"/>
  <c r="G20" i="7"/>
  <c r="F20" i="7"/>
  <c r="E20" i="7"/>
  <c r="D20" i="7"/>
  <c r="C20" i="7"/>
  <c r="B20" i="7"/>
  <c r="N19" i="7"/>
  <c r="L19" i="7"/>
  <c r="J19" i="7"/>
  <c r="I19" i="7"/>
  <c r="H19" i="7"/>
  <c r="G19" i="7"/>
  <c r="F19" i="7"/>
  <c r="E19" i="7"/>
  <c r="D19" i="7"/>
  <c r="C19" i="7"/>
  <c r="B19" i="7"/>
  <c r="N18" i="7"/>
  <c r="K18" i="7"/>
  <c r="J18" i="7"/>
  <c r="I18" i="7"/>
  <c r="H18" i="7"/>
  <c r="G18" i="7"/>
  <c r="F18" i="7"/>
  <c r="E18" i="7"/>
  <c r="D18" i="7"/>
  <c r="C18" i="7"/>
  <c r="B18" i="7"/>
  <c r="N17" i="7"/>
  <c r="J17" i="7"/>
  <c r="I17" i="7"/>
  <c r="H17" i="7"/>
  <c r="G17" i="7"/>
  <c r="F17" i="7"/>
  <c r="E17" i="7"/>
  <c r="D17" i="7"/>
  <c r="C17" i="7"/>
  <c r="B17" i="7"/>
  <c r="N16" i="7"/>
  <c r="L16" i="7"/>
  <c r="J16" i="7"/>
  <c r="I16" i="7"/>
  <c r="H16" i="7"/>
  <c r="G16" i="7"/>
  <c r="F16" i="7"/>
  <c r="E16" i="7"/>
  <c r="D16" i="7"/>
  <c r="C16" i="7"/>
  <c r="B16" i="7"/>
  <c r="N15" i="7"/>
  <c r="J15" i="7"/>
  <c r="I15" i="7"/>
  <c r="H15" i="7"/>
  <c r="G15" i="7"/>
  <c r="F15" i="7"/>
  <c r="E15" i="7"/>
  <c r="D15" i="7"/>
  <c r="C15" i="7"/>
  <c r="B15" i="7"/>
  <c r="N14" i="7"/>
  <c r="I14" i="7"/>
  <c r="H14" i="7"/>
  <c r="G14" i="7"/>
  <c r="F14" i="7"/>
  <c r="E14" i="7"/>
  <c r="D14" i="7"/>
  <c r="C14" i="7"/>
  <c r="B14" i="7"/>
  <c r="N13" i="7"/>
  <c r="J13" i="7"/>
  <c r="I13" i="7"/>
  <c r="H13" i="7"/>
  <c r="G13" i="7"/>
  <c r="F13" i="7"/>
  <c r="E13" i="7"/>
  <c r="D13" i="7"/>
  <c r="C13" i="7"/>
  <c r="B13" i="7"/>
  <c r="N12" i="7"/>
  <c r="L12" i="7"/>
  <c r="J12" i="7"/>
  <c r="I12" i="7"/>
  <c r="H12" i="7"/>
  <c r="G12" i="7"/>
  <c r="F12" i="7"/>
  <c r="E12" i="7"/>
  <c r="D12" i="7"/>
  <c r="C12" i="7"/>
  <c r="B12" i="7"/>
  <c r="N11" i="7"/>
  <c r="J11" i="7"/>
  <c r="I11" i="7"/>
  <c r="G11" i="7"/>
  <c r="F11" i="7"/>
  <c r="E11" i="7"/>
  <c r="D11" i="7"/>
  <c r="C11" i="7"/>
  <c r="B11" i="7"/>
  <c r="N10" i="7"/>
  <c r="J10" i="7"/>
  <c r="I10" i="7"/>
  <c r="H10" i="7"/>
  <c r="G10" i="7"/>
  <c r="F10" i="7"/>
  <c r="E10" i="7"/>
  <c r="D10" i="7"/>
  <c r="C10" i="7"/>
  <c r="B10" i="7"/>
  <c r="N9" i="7"/>
  <c r="K9" i="7"/>
  <c r="J9" i="7"/>
  <c r="I9" i="7"/>
  <c r="H9" i="7"/>
  <c r="G9" i="7"/>
  <c r="F9" i="7"/>
  <c r="E9" i="7"/>
  <c r="D9" i="7"/>
  <c r="C9" i="7"/>
  <c r="B9" i="7"/>
  <c r="N8" i="7"/>
  <c r="J8" i="7"/>
  <c r="I8" i="7"/>
  <c r="H8" i="7"/>
  <c r="G8" i="7"/>
  <c r="F8" i="7"/>
  <c r="E8" i="7"/>
  <c r="D8" i="7"/>
  <c r="C8" i="7"/>
  <c r="B8" i="7"/>
  <c r="N7" i="7"/>
  <c r="K7" i="7"/>
  <c r="I7" i="7"/>
  <c r="H7" i="7"/>
  <c r="G7" i="7"/>
  <c r="F7" i="7"/>
  <c r="E7" i="7"/>
  <c r="D7" i="7"/>
  <c r="C7" i="7"/>
  <c r="B7" i="7"/>
  <c r="N6" i="7"/>
  <c r="K6" i="7"/>
  <c r="J6" i="7"/>
  <c r="I6" i="7"/>
  <c r="H6" i="7"/>
  <c r="G6" i="7"/>
  <c r="F6" i="7"/>
  <c r="E6" i="7"/>
  <c r="D6" i="7"/>
  <c r="C6" i="7"/>
  <c r="B6" i="7"/>
  <c r="N5" i="7"/>
  <c r="L5" i="7"/>
  <c r="K5" i="7"/>
  <c r="J5" i="7"/>
  <c r="I5" i="7"/>
  <c r="H5" i="7"/>
  <c r="G5" i="7"/>
  <c r="F5" i="7"/>
  <c r="E5" i="7"/>
  <c r="D5" i="7"/>
  <c r="C5" i="7"/>
  <c r="B5" i="7"/>
  <c r="N4" i="7"/>
  <c r="J4" i="7"/>
  <c r="I4" i="7"/>
  <c r="G4" i="7"/>
  <c r="F4" i="7"/>
  <c r="E4" i="7"/>
  <c r="D4" i="7"/>
  <c r="C4" i="7"/>
  <c r="B4" i="7"/>
  <c r="C12" i="11"/>
  <c r="B12" i="11"/>
  <c r="C25" i="8"/>
  <c r="B25" i="8"/>
  <c r="C11" i="8"/>
  <c r="B11" i="8"/>
  <c r="C10" i="8"/>
  <c r="C9" i="8"/>
  <c r="D6" i="8"/>
  <c r="C6" i="8"/>
  <c r="B6" i="8"/>
  <c r="G72" i="5"/>
  <c r="F72" i="5"/>
  <c r="E72" i="5"/>
  <c r="D72" i="5"/>
  <c r="C72" i="5"/>
  <c r="B72" i="5"/>
  <c r="G71" i="5"/>
  <c r="F71" i="5"/>
  <c r="E71" i="5"/>
  <c r="D71" i="5"/>
  <c r="C71" i="5"/>
  <c r="B71" i="5"/>
  <c r="G70" i="5"/>
  <c r="F70" i="5"/>
  <c r="E70" i="5"/>
  <c r="D70" i="5"/>
  <c r="C70" i="5"/>
  <c r="B70" i="5"/>
  <c r="G69" i="5"/>
  <c r="F69" i="5"/>
  <c r="E69" i="5"/>
  <c r="D69" i="5"/>
  <c r="C69" i="5"/>
  <c r="B69" i="5"/>
  <c r="G68" i="5"/>
  <c r="F68" i="5"/>
  <c r="E68" i="5"/>
  <c r="D68" i="5"/>
  <c r="C68" i="5"/>
  <c r="B68" i="5"/>
  <c r="G67" i="5"/>
  <c r="F67" i="5"/>
  <c r="E67" i="5"/>
  <c r="D67" i="5"/>
  <c r="C67" i="5"/>
  <c r="B67" i="5"/>
  <c r="G66" i="5"/>
  <c r="F66" i="5"/>
  <c r="E66" i="5"/>
  <c r="D66" i="5"/>
  <c r="C66" i="5"/>
  <c r="B66" i="5"/>
  <c r="G65" i="5"/>
  <c r="F65" i="5"/>
  <c r="E65" i="5"/>
  <c r="D65" i="5"/>
  <c r="C65" i="5"/>
  <c r="B65" i="5"/>
  <c r="G64" i="5"/>
  <c r="F64" i="5"/>
  <c r="E64" i="5"/>
  <c r="D64" i="5"/>
  <c r="C64" i="5"/>
  <c r="B64" i="5"/>
  <c r="G63" i="5"/>
  <c r="F63" i="5"/>
  <c r="E63" i="5"/>
  <c r="D63" i="5"/>
  <c r="C63" i="5"/>
  <c r="B63" i="5"/>
  <c r="G62" i="5"/>
  <c r="F62" i="5"/>
  <c r="E62" i="5"/>
  <c r="D62" i="5"/>
  <c r="C62" i="5"/>
  <c r="B62" i="5"/>
  <c r="G61" i="5"/>
  <c r="F61" i="5"/>
  <c r="E61" i="5"/>
  <c r="D61" i="5"/>
  <c r="C61" i="5"/>
  <c r="B61" i="5"/>
  <c r="G60" i="5"/>
  <c r="F60" i="5"/>
  <c r="E60" i="5"/>
  <c r="D60" i="5"/>
  <c r="C60" i="5"/>
  <c r="B60" i="5"/>
  <c r="G59" i="5"/>
  <c r="F59" i="5"/>
  <c r="E59" i="5"/>
  <c r="D59" i="5"/>
  <c r="C59" i="5"/>
  <c r="B59" i="5"/>
  <c r="G58" i="5"/>
  <c r="F58" i="5"/>
  <c r="E58" i="5"/>
  <c r="D58" i="5"/>
  <c r="C58" i="5"/>
  <c r="B58" i="5"/>
  <c r="G57" i="5"/>
  <c r="F57" i="5"/>
  <c r="E57" i="5"/>
  <c r="D57" i="5"/>
  <c r="C57" i="5"/>
  <c r="B57" i="5"/>
  <c r="G56" i="5"/>
  <c r="F56" i="5"/>
  <c r="E56" i="5"/>
  <c r="D56" i="5"/>
  <c r="C56" i="5"/>
  <c r="B56" i="5"/>
  <c r="G55" i="5"/>
  <c r="F55" i="5"/>
  <c r="E55" i="5"/>
  <c r="D55" i="5"/>
  <c r="C55" i="5"/>
  <c r="B55" i="5"/>
  <c r="G54" i="5"/>
  <c r="F54" i="5"/>
  <c r="E54" i="5"/>
  <c r="D54" i="5"/>
  <c r="C54" i="5"/>
  <c r="B54" i="5"/>
  <c r="G53" i="5"/>
  <c r="F53" i="5"/>
  <c r="E53" i="5"/>
  <c r="D53" i="5"/>
  <c r="C53" i="5"/>
  <c r="B53" i="5"/>
  <c r="G52" i="5"/>
  <c r="F52" i="5"/>
  <c r="E52" i="5"/>
  <c r="D52" i="5"/>
  <c r="C52" i="5"/>
  <c r="B52" i="5"/>
  <c r="G51" i="5"/>
  <c r="F51" i="5"/>
  <c r="E51" i="5"/>
  <c r="D51" i="5"/>
  <c r="C51" i="5"/>
  <c r="B51" i="5"/>
  <c r="G50" i="5"/>
  <c r="F50" i="5"/>
  <c r="E50" i="5"/>
  <c r="D50" i="5"/>
  <c r="C50" i="5"/>
  <c r="B50" i="5"/>
  <c r="G49" i="5"/>
  <c r="F49" i="5"/>
  <c r="E49" i="5"/>
  <c r="D49" i="5"/>
  <c r="C49" i="5"/>
  <c r="B49" i="5"/>
  <c r="G48" i="5"/>
  <c r="F48" i="5"/>
  <c r="E48" i="5"/>
  <c r="D48" i="5"/>
  <c r="C48" i="5"/>
  <c r="B48" i="5"/>
  <c r="G47" i="5"/>
  <c r="F47" i="5"/>
  <c r="E47" i="5"/>
  <c r="D47" i="5"/>
  <c r="C47" i="5"/>
  <c r="B47" i="5"/>
  <c r="G46" i="5"/>
  <c r="F46" i="5"/>
  <c r="E46" i="5"/>
  <c r="D46" i="5"/>
  <c r="C46" i="5"/>
  <c r="B46" i="5"/>
  <c r="G45" i="5"/>
  <c r="F45" i="5"/>
  <c r="E45" i="5"/>
  <c r="D45" i="5"/>
  <c r="C45" i="5"/>
  <c r="B45" i="5"/>
  <c r="G44" i="5"/>
  <c r="F44" i="5"/>
  <c r="E44" i="5"/>
  <c r="D44" i="5"/>
  <c r="C44" i="5"/>
  <c r="B44" i="5"/>
  <c r="G43" i="5"/>
  <c r="F43" i="5"/>
  <c r="E43" i="5"/>
  <c r="D43" i="5"/>
  <c r="C43" i="5"/>
  <c r="B43" i="5"/>
  <c r="G42" i="5"/>
  <c r="F42" i="5"/>
  <c r="E42" i="5"/>
  <c r="D42" i="5"/>
  <c r="C42" i="5"/>
  <c r="B42" i="5"/>
  <c r="G41" i="5"/>
  <c r="F41" i="5"/>
  <c r="E41" i="5"/>
  <c r="D41" i="5"/>
  <c r="C41" i="5"/>
  <c r="B41" i="5"/>
  <c r="G34" i="5"/>
  <c r="F34" i="5"/>
  <c r="E34" i="5"/>
  <c r="D34" i="5"/>
  <c r="C34" i="5"/>
  <c r="B34" i="5"/>
  <c r="G33" i="5"/>
  <c r="F33" i="5"/>
  <c r="E33" i="5"/>
  <c r="D33" i="5"/>
  <c r="C33" i="5"/>
  <c r="B33" i="5"/>
  <c r="G32" i="5"/>
  <c r="F32" i="5"/>
  <c r="E32" i="5"/>
  <c r="D32" i="5"/>
  <c r="C32" i="5"/>
  <c r="B32" i="5"/>
  <c r="G31" i="5"/>
  <c r="F31" i="5"/>
  <c r="E31" i="5"/>
  <c r="D31" i="5"/>
  <c r="C31" i="5"/>
  <c r="B31" i="5"/>
  <c r="G30" i="5"/>
  <c r="F30" i="5"/>
  <c r="E30" i="5"/>
  <c r="D30" i="5"/>
  <c r="C30" i="5"/>
  <c r="B30" i="5"/>
  <c r="G29" i="5"/>
  <c r="F29" i="5"/>
  <c r="E29" i="5"/>
  <c r="D29" i="5"/>
  <c r="C29" i="5"/>
  <c r="B29" i="5"/>
  <c r="G28" i="5"/>
  <c r="F28" i="5"/>
  <c r="E28" i="5"/>
  <c r="D28" i="5"/>
  <c r="C28" i="5"/>
  <c r="B28" i="5"/>
  <c r="G27" i="5"/>
  <c r="F27" i="5"/>
  <c r="E27" i="5"/>
  <c r="D27" i="5"/>
  <c r="C27" i="5"/>
  <c r="B27" i="5"/>
  <c r="G26" i="5"/>
  <c r="F26" i="5"/>
  <c r="E26" i="5"/>
  <c r="D26" i="5"/>
  <c r="C26" i="5"/>
  <c r="B26" i="5"/>
  <c r="G25" i="5"/>
  <c r="F25" i="5"/>
  <c r="E25" i="5"/>
  <c r="D25" i="5"/>
  <c r="C25" i="5"/>
  <c r="B25" i="5"/>
  <c r="G24" i="5"/>
  <c r="F24" i="5"/>
  <c r="E24" i="5"/>
  <c r="D24" i="5"/>
  <c r="C24" i="5"/>
  <c r="B24" i="5"/>
  <c r="G23" i="5"/>
  <c r="F23" i="5"/>
  <c r="E23" i="5"/>
  <c r="D23" i="5"/>
  <c r="C23" i="5"/>
  <c r="B23" i="5"/>
  <c r="G22" i="5"/>
  <c r="F22" i="5"/>
  <c r="E22" i="5"/>
  <c r="D22" i="5"/>
  <c r="C22" i="5"/>
  <c r="B22" i="5"/>
  <c r="G21" i="5"/>
  <c r="F21" i="5"/>
  <c r="E21" i="5"/>
  <c r="D21" i="5"/>
  <c r="C21" i="5"/>
  <c r="B21" i="5"/>
  <c r="G20" i="5"/>
  <c r="F20" i="5"/>
  <c r="E20" i="5"/>
  <c r="D20" i="5"/>
  <c r="C20" i="5"/>
  <c r="B20" i="5"/>
  <c r="G19" i="5"/>
  <c r="F19" i="5"/>
  <c r="E19" i="5"/>
  <c r="D19" i="5"/>
  <c r="C19" i="5"/>
  <c r="B19" i="5"/>
  <c r="G18" i="5"/>
  <c r="F18" i="5"/>
  <c r="E18" i="5"/>
  <c r="D18" i="5"/>
  <c r="C18" i="5"/>
  <c r="B18" i="5"/>
  <c r="G17" i="5"/>
  <c r="F17" i="5"/>
  <c r="E17" i="5"/>
  <c r="D17" i="5"/>
  <c r="C17" i="5"/>
  <c r="B17" i="5"/>
  <c r="G16" i="5"/>
  <c r="F16" i="5"/>
  <c r="E16" i="5"/>
  <c r="D16" i="5"/>
  <c r="C16" i="5"/>
  <c r="B16" i="5"/>
  <c r="G15" i="5"/>
  <c r="F15" i="5"/>
  <c r="E15" i="5"/>
  <c r="D15" i="5"/>
  <c r="C15" i="5"/>
  <c r="B15" i="5"/>
  <c r="G14" i="5"/>
  <c r="F14" i="5"/>
  <c r="E14" i="5"/>
  <c r="D14" i="5"/>
  <c r="C14" i="5"/>
  <c r="B14" i="5"/>
  <c r="G13" i="5"/>
  <c r="F13" i="5"/>
  <c r="E13" i="5"/>
  <c r="D13" i="5"/>
  <c r="C13" i="5"/>
  <c r="B13" i="5"/>
  <c r="G12" i="5"/>
  <c r="F12" i="5"/>
  <c r="E12" i="5"/>
  <c r="D12" i="5"/>
  <c r="C12" i="5"/>
  <c r="B12" i="5"/>
  <c r="G11" i="5"/>
  <c r="F11" i="5"/>
  <c r="E11" i="5"/>
  <c r="D11" i="5"/>
  <c r="C11" i="5"/>
  <c r="B11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G4" i="5"/>
  <c r="F4" i="5"/>
  <c r="E4" i="5"/>
  <c r="D4" i="5"/>
  <c r="C4" i="5"/>
  <c r="B4" i="5"/>
  <c r="G3" i="5"/>
  <c r="F3" i="5"/>
  <c r="D3" i="5"/>
  <c r="C3" i="5"/>
  <c r="B3" i="5"/>
  <c r="M3" i="15"/>
  <c r="L3" i="15"/>
  <c r="K3" i="15"/>
  <c r="J3" i="15"/>
  <c r="I3" i="15"/>
  <c r="C69" i="6"/>
  <c r="B69" i="6"/>
  <c r="N68" i="6"/>
  <c r="M68" i="6"/>
  <c r="L68" i="6"/>
  <c r="K68" i="6"/>
  <c r="I68" i="6"/>
  <c r="H68" i="6"/>
  <c r="G68" i="6"/>
  <c r="F68" i="6"/>
  <c r="N67" i="6"/>
  <c r="M67" i="6"/>
  <c r="L67" i="6"/>
  <c r="K67" i="6"/>
  <c r="I67" i="6"/>
  <c r="H67" i="6"/>
  <c r="G67" i="6"/>
  <c r="F67" i="6"/>
  <c r="N66" i="6"/>
  <c r="M66" i="6"/>
  <c r="L66" i="6"/>
  <c r="K66" i="6"/>
  <c r="I66" i="6"/>
  <c r="H66" i="6"/>
  <c r="G66" i="6"/>
  <c r="F66" i="6"/>
  <c r="N65" i="6"/>
  <c r="M65" i="6"/>
  <c r="L65" i="6"/>
  <c r="K65" i="6"/>
  <c r="I65" i="6"/>
  <c r="H65" i="6"/>
  <c r="G65" i="6"/>
  <c r="F65" i="6"/>
  <c r="N64" i="6"/>
  <c r="M64" i="6"/>
  <c r="L64" i="6"/>
  <c r="K64" i="6"/>
  <c r="I64" i="6"/>
  <c r="H64" i="6"/>
  <c r="G64" i="6"/>
  <c r="F64" i="6"/>
  <c r="N63" i="6"/>
  <c r="M63" i="6"/>
  <c r="L63" i="6"/>
  <c r="K63" i="6"/>
  <c r="I63" i="6"/>
  <c r="H63" i="6"/>
  <c r="G63" i="6"/>
  <c r="F63" i="6"/>
  <c r="N62" i="6"/>
  <c r="M62" i="6"/>
  <c r="L62" i="6"/>
  <c r="K62" i="6"/>
  <c r="I62" i="6"/>
  <c r="H62" i="6"/>
  <c r="G62" i="6"/>
  <c r="F62" i="6"/>
  <c r="N61" i="6"/>
  <c r="M61" i="6"/>
  <c r="L61" i="6"/>
  <c r="K61" i="6"/>
  <c r="I61" i="6"/>
  <c r="H61" i="6"/>
  <c r="G61" i="6"/>
  <c r="F61" i="6"/>
  <c r="N60" i="6"/>
  <c r="M60" i="6"/>
  <c r="L60" i="6"/>
  <c r="K60" i="6"/>
  <c r="I60" i="6"/>
  <c r="H60" i="6"/>
  <c r="G60" i="6"/>
  <c r="F60" i="6"/>
  <c r="N59" i="6"/>
  <c r="M59" i="6"/>
  <c r="L59" i="6"/>
  <c r="K59" i="6"/>
  <c r="I59" i="6"/>
  <c r="H59" i="6"/>
  <c r="G59" i="6"/>
  <c r="F59" i="6"/>
  <c r="N58" i="6"/>
  <c r="M58" i="6"/>
  <c r="L58" i="6"/>
  <c r="K58" i="6"/>
  <c r="I58" i="6"/>
  <c r="H58" i="6"/>
  <c r="G58" i="6"/>
  <c r="F58" i="6"/>
  <c r="N57" i="6"/>
  <c r="M57" i="6"/>
  <c r="L57" i="6"/>
  <c r="K57" i="6"/>
  <c r="I57" i="6"/>
  <c r="H57" i="6"/>
  <c r="G57" i="6"/>
  <c r="F57" i="6"/>
  <c r="N56" i="6"/>
  <c r="M56" i="6"/>
  <c r="L56" i="6"/>
  <c r="K56" i="6"/>
  <c r="I56" i="6"/>
  <c r="H56" i="6"/>
  <c r="G56" i="6"/>
  <c r="F56" i="6"/>
  <c r="N55" i="6"/>
  <c r="M55" i="6"/>
  <c r="L55" i="6"/>
  <c r="K55" i="6"/>
  <c r="I55" i="6"/>
  <c r="H55" i="6"/>
  <c r="G55" i="6"/>
  <c r="F55" i="6"/>
  <c r="N54" i="6"/>
  <c r="M54" i="6"/>
  <c r="L54" i="6"/>
  <c r="K54" i="6"/>
  <c r="I54" i="6"/>
  <c r="H54" i="6"/>
  <c r="G54" i="6"/>
  <c r="F54" i="6"/>
  <c r="N53" i="6"/>
  <c r="M53" i="6"/>
  <c r="L53" i="6"/>
  <c r="K53" i="6"/>
  <c r="I53" i="6"/>
  <c r="H53" i="6"/>
  <c r="G53" i="6"/>
  <c r="F53" i="6"/>
  <c r="N52" i="6"/>
  <c r="M52" i="6"/>
  <c r="L52" i="6"/>
  <c r="K52" i="6"/>
  <c r="I52" i="6"/>
  <c r="H52" i="6"/>
  <c r="G52" i="6"/>
  <c r="F52" i="6"/>
  <c r="N51" i="6"/>
  <c r="M51" i="6"/>
  <c r="L51" i="6"/>
  <c r="K51" i="6"/>
  <c r="I51" i="6"/>
  <c r="H51" i="6"/>
  <c r="G51" i="6"/>
  <c r="F51" i="6"/>
  <c r="N50" i="6"/>
  <c r="M50" i="6"/>
  <c r="L50" i="6"/>
  <c r="K50" i="6"/>
  <c r="I50" i="6"/>
  <c r="H50" i="6"/>
  <c r="G50" i="6"/>
  <c r="F50" i="6"/>
  <c r="N49" i="6"/>
  <c r="M49" i="6"/>
  <c r="L49" i="6"/>
  <c r="K49" i="6"/>
  <c r="I49" i="6"/>
  <c r="H49" i="6"/>
  <c r="G49" i="6"/>
  <c r="F49" i="6"/>
  <c r="N48" i="6"/>
  <c r="M48" i="6"/>
  <c r="L48" i="6"/>
  <c r="K48" i="6"/>
  <c r="I48" i="6"/>
  <c r="H48" i="6"/>
  <c r="G48" i="6"/>
  <c r="F48" i="6"/>
  <c r="N47" i="6"/>
  <c r="M47" i="6"/>
  <c r="L47" i="6"/>
  <c r="K47" i="6"/>
  <c r="I47" i="6"/>
  <c r="H47" i="6"/>
  <c r="G47" i="6"/>
  <c r="F47" i="6"/>
  <c r="N46" i="6"/>
  <c r="M46" i="6"/>
  <c r="L46" i="6"/>
  <c r="K46" i="6"/>
  <c r="I46" i="6"/>
  <c r="H46" i="6"/>
  <c r="G46" i="6"/>
  <c r="F46" i="6"/>
  <c r="N45" i="6"/>
  <c r="M45" i="6"/>
  <c r="L45" i="6"/>
  <c r="K45" i="6"/>
  <c r="I45" i="6"/>
  <c r="H45" i="6"/>
  <c r="G45" i="6"/>
  <c r="F45" i="6"/>
  <c r="N44" i="6"/>
  <c r="M44" i="6"/>
  <c r="L44" i="6"/>
  <c r="K44" i="6"/>
  <c r="I44" i="6"/>
  <c r="H44" i="6"/>
  <c r="G44" i="6"/>
  <c r="F44" i="6"/>
  <c r="N43" i="6"/>
  <c r="M43" i="6"/>
  <c r="L43" i="6"/>
  <c r="K43" i="6"/>
  <c r="I43" i="6"/>
  <c r="H43" i="6"/>
  <c r="G43" i="6"/>
  <c r="F43" i="6"/>
  <c r="N42" i="6"/>
  <c r="M42" i="6"/>
  <c r="L42" i="6"/>
  <c r="K42" i="6"/>
  <c r="I42" i="6"/>
  <c r="H42" i="6"/>
  <c r="G42" i="6"/>
  <c r="F42" i="6"/>
  <c r="N41" i="6"/>
  <c r="M41" i="6"/>
  <c r="L41" i="6"/>
  <c r="K41" i="6"/>
  <c r="I41" i="6"/>
  <c r="H41" i="6"/>
  <c r="G41" i="6"/>
  <c r="F41" i="6"/>
  <c r="N40" i="6"/>
  <c r="M40" i="6"/>
  <c r="L40" i="6"/>
  <c r="K40" i="6"/>
  <c r="I40" i="6"/>
  <c r="H40" i="6"/>
  <c r="G40" i="6"/>
  <c r="F40" i="6"/>
  <c r="N39" i="6"/>
  <c r="M39" i="6"/>
  <c r="L39" i="6"/>
  <c r="K39" i="6"/>
  <c r="I39" i="6"/>
  <c r="H39" i="6"/>
  <c r="G39" i="6"/>
  <c r="F39" i="6"/>
  <c r="N38" i="6"/>
  <c r="M38" i="6"/>
  <c r="L38" i="6"/>
  <c r="K38" i="6"/>
  <c r="I38" i="6"/>
  <c r="H38" i="6"/>
  <c r="G38" i="6"/>
  <c r="F38" i="6"/>
  <c r="N37" i="6"/>
  <c r="M37" i="6"/>
  <c r="L37" i="6"/>
  <c r="K37" i="6"/>
  <c r="I37" i="6"/>
  <c r="H37" i="6"/>
  <c r="G37" i="6"/>
  <c r="C38" i="4"/>
  <c r="C37" i="4"/>
  <c r="C35" i="4"/>
  <c r="B35" i="4"/>
  <c r="I34" i="4"/>
  <c r="H34" i="4"/>
  <c r="I33" i="4"/>
  <c r="H33" i="4"/>
  <c r="I32" i="4"/>
  <c r="H32" i="4"/>
  <c r="H31" i="4"/>
  <c r="H30" i="4"/>
  <c r="I29" i="4"/>
  <c r="H29" i="4"/>
  <c r="I28" i="4"/>
  <c r="H28" i="4"/>
  <c r="I25" i="4"/>
  <c r="I24" i="4"/>
  <c r="H24" i="4"/>
  <c r="I23" i="4"/>
  <c r="H23" i="4"/>
  <c r="I21" i="4"/>
  <c r="H21" i="4"/>
  <c r="I20" i="4"/>
  <c r="H20" i="4"/>
  <c r="I15" i="4"/>
  <c r="H15" i="4"/>
  <c r="H14" i="4"/>
  <c r="H13" i="4"/>
  <c r="H11" i="4"/>
  <c r="I9" i="4"/>
  <c r="H9" i="4"/>
  <c r="H8" i="4"/>
  <c r="H7" i="4"/>
  <c r="H6" i="4"/>
  <c r="I5" i="4"/>
  <c r="H3" i="4"/>
  <c r="Y34" i="10"/>
  <c r="X34" i="10"/>
  <c r="W34" i="10"/>
  <c r="V34" i="10"/>
  <c r="U34" i="10"/>
  <c r="T34" i="10"/>
  <c r="Q34" i="10"/>
  <c r="P34" i="10"/>
  <c r="O34" i="10"/>
  <c r="N34" i="10"/>
  <c r="M34" i="10"/>
  <c r="L34" i="10"/>
  <c r="K34" i="10"/>
  <c r="Y33" i="10"/>
  <c r="X33" i="10"/>
  <c r="W33" i="10"/>
  <c r="V33" i="10"/>
  <c r="U33" i="10"/>
  <c r="T33" i="10"/>
  <c r="Q33" i="10"/>
  <c r="P33" i="10"/>
  <c r="O33" i="10"/>
  <c r="N33" i="10"/>
  <c r="M33" i="10"/>
  <c r="L33" i="10"/>
  <c r="K33" i="10"/>
  <c r="Y32" i="10"/>
  <c r="X32" i="10"/>
  <c r="W32" i="10"/>
  <c r="V32" i="10"/>
  <c r="U32" i="10"/>
  <c r="T32" i="10"/>
  <c r="Q32" i="10"/>
  <c r="P32" i="10"/>
  <c r="O32" i="10"/>
  <c r="N32" i="10"/>
  <c r="M32" i="10"/>
  <c r="L32" i="10"/>
  <c r="K32" i="10"/>
  <c r="Y31" i="10"/>
  <c r="X31" i="10"/>
  <c r="W31" i="10"/>
  <c r="V31" i="10"/>
  <c r="U31" i="10"/>
  <c r="T31" i="10"/>
  <c r="Q31" i="10"/>
  <c r="P31" i="10"/>
  <c r="O31" i="10"/>
  <c r="N31" i="10"/>
  <c r="M31" i="10"/>
  <c r="L31" i="10"/>
  <c r="K31" i="10"/>
  <c r="Y30" i="10"/>
  <c r="X30" i="10"/>
  <c r="W30" i="10"/>
  <c r="V30" i="10"/>
  <c r="U30" i="10"/>
  <c r="T30" i="10"/>
  <c r="Q30" i="10"/>
  <c r="P30" i="10"/>
  <c r="O30" i="10"/>
  <c r="N30" i="10"/>
  <c r="M30" i="10"/>
  <c r="L30" i="10"/>
  <c r="K30" i="10"/>
  <c r="Y29" i="10"/>
  <c r="X29" i="10"/>
  <c r="W29" i="10"/>
  <c r="V29" i="10"/>
  <c r="U29" i="10"/>
  <c r="T29" i="10"/>
  <c r="Q29" i="10"/>
  <c r="P29" i="10"/>
  <c r="O29" i="10"/>
  <c r="N29" i="10"/>
  <c r="M29" i="10"/>
  <c r="L29" i="10"/>
  <c r="K29" i="10"/>
  <c r="Y28" i="10"/>
  <c r="X28" i="10"/>
  <c r="W28" i="10"/>
  <c r="V28" i="10"/>
  <c r="U28" i="10"/>
  <c r="T28" i="10"/>
  <c r="Q28" i="10"/>
  <c r="P28" i="10"/>
  <c r="O28" i="10"/>
  <c r="N28" i="10"/>
  <c r="M28" i="10"/>
  <c r="L28" i="10"/>
  <c r="K28" i="10"/>
  <c r="Y27" i="10"/>
  <c r="X27" i="10"/>
  <c r="W27" i="10"/>
  <c r="V27" i="10"/>
  <c r="U27" i="10"/>
  <c r="T27" i="10"/>
  <c r="Q27" i="10"/>
  <c r="P27" i="10"/>
  <c r="O27" i="10"/>
  <c r="N27" i="10"/>
  <c r="M27" i="10"/>
  <c r="L27" i="10"/>
  <c r="K27" i="10"/>
  <c r="Y26" i="10"/>
  <c r="X26" i="10"/>
  <c r="W26" i="10"/>
  <c r="V26" i="10"/>
  <c r="U26" i="10"/>
  <c r="T26" i="10"/>
  <c r="Q26" i="10"/>
  <c r="P26" i="10"/>
  <c r="O26" i="10"/>
  <c r="N26" i="10"/>
  <c r="M26" i="10"/>
  <c r="L26" i="10"/>
  <c r="K26" i="10"/>
  <c r="Y25" i="10"/>
  <c r="X25" i="10"/>
  <c r="W25" i="10"/>
  <c r="V25" i="10"/>
  <c r="U25" i="10"/>
  <c r="T25" i="10"/>
  <c r="Q25" i="10"/>
  <c r="P25" i="10"/>
  <c r="O25" i="10"/>
  <c r="N25" i="10"/>
  <c r="M25" i="10"/>
  <c r="L25" i="10"/>
  <c r="K25" i="10"/>
  <c r="Y24" i="10"/>
  <c r="X24" i="10"/>
  <c r="W24" i="10"/>
  <c r="V24" i="10"/>
  <c r="U24" i="10"/>
  <c r="T24" i="10"/>
  <c r="Q24" i="10"/>
  <c r="P24" i="10"/>
  <c r="O24" i="10"/>
  <c r="N24" i="10"/>
  <c r="M24" i="10"/>
  <c r="L24" i="10"/>
  <c r="K24" i="10"/>
  <c r="Y23" i="10"/>
  <c r="X23" i="10"/>
  <c r="W23" i="10"/>
  <c r="V23" i="10"/>
  <c r="U23" i="10"/>
  <c r="T23" i="10"/>
  <c r="Q23" i="10"/>
  <c r="P23" i="10"/>
  <c r="O23" i="10"/>
  <c r="N23" i="10"/>
  <c r="M23" i="10"/>
  <c r="L23" i="10"/>
  <c r="K23" i="10"/>
  <c r="Y22" i="10"/>
  <c r="X22" i="10"/>
  <c r="W22" i="10"/>
  <c r="V22" i="10"/>
  <c r="U22" i="10"/>
  <c r="T22" i="10"/>
  <c r="Q22" i="10"/>
  <c r="P22" i="10"/>
  <c r="O22" i="10"/>
  <c r="N22" i="10"/>
  <c r="M22" i="10"/>
  <c r="L22" i="10"/>
  <c r="K22" i="10"/>
  <c r="Y21" i="10"/>
  <c r="X21" i="10"/>
  <c r="W21" i="10"/>
  <c r="V21" i="10"/>
  <c r="U21" i="10"/>
  <c r="T21" i="10"/>
  <c r="Q21" i="10"/>
  <c r="P21" i="10"/>
  <c r="O21" i="10"/>
  <c r="N21" i="10"/>
  <c r="M21" i="10"/>
  <c r="L21" i="10"/>
  <c r="K21" i="10"/>
  <c r="Y20" i="10"/>
  <c r="X20" i="10"/>
  <c r="W20" i="10"/>
  <c r="V20" i="10"/>
  <c r="U20" i="10"/>
  <c r="T20" i="10"/>
  <c r="Q20" i="10"/>
  <c r="P20" i="10"/>
  <c r="O20" i="10"/>
  <c r="N20" i="10"/>
  <c r="M20" i="10"/>
  <c r="L20" i="10"/>
  <c r="K20" i="10"/>
  <c r="Y19" i="10"/>
  <c r="X19" i="10"/>
  <c r="W19" i="10"/>
  <c r="V19" i="10"/>
  <c r="U19" i="10"/>
  <c r="T19" i="10"/>
  <c r="Q19" i="10"/>
  <c r="P19" i="10"/>
  <c r="O19" i="10"/>
  <c r="N19" i="10"/>
  <c r="M19" i="10"/>
  <c r="L19" i="10"/>
  <c r="K19" i="10"/>
  <c r="Y18" i="10"/>
  <c r="X18" i="10"/>
  <c r="W18" i="10"/>
  <c r="V18" i="10"/>
  <c r="U18" i="10"/>
  <c r="T18" i="10"/>
  <c r="Q18" i="10"/>
  <c r="P18" i="10"/>
  <c r="O18" i="10"/>
  <c r="N18" i="10"/>
  <c r="M18" i="10"/>
  <c r="L18" i="10"/>
  <c r="K18" i="10"/>
  <c r="Y17" i="10"/>
  <c r="X17" i="10"/>
  <c r="W17" i="10"/>
  <c r="V17" i="10"/>
  <c r="U17" i="10"/>
  <c r="T17" i="10"/>
  <c r="Q17" i="10"/>
  <c r="P17" i="10"/>
  <c r="O17" i="10"/>
  <c r="N17" i="10"/>
  <c r="M17" i="10"/>
  <c r="L17" i="10"/>
  <c r="K17" i="10"/>
  <c r="Y16" i="10"/>
  <c r="X16" i="10"/>
  <c r="W16" i="10"/>
  <c r="V16" i="10"/>
  <c r="U16" i="10"/>
  <c r="T16" i="10"/>
  <c r="Q16" i="10"/>
  <c r="P16" i="10"/>
  <c r="O16" i="10"/>
  <c r="N16" i="10"/>
  <c r="M16" i="10"/>
  <c r="L16" i="10"/>
  <c r="K16" i="10"/>
  <c r="Y15" i="10"/>
  <c r="X15" i="10"/>
  <c r="W15" i="10"/>
  <c r="V15" i="10"/>
  <c r="U15" i="10"/>
  <c r="T15" i="10"/>
  <c r="Q15" i="10"/>
  <c r="P15" i="10"/>
  <c r="O15" i="10"/>
  <c r="N15" i="10"/>
  <c r="M15" i="10"/>
  <c r="L15" i="10"/>
  <c r="K15" i="10"/>
  <c r="Y14" i="10"/>
  <c r="X14" i="10"/>
  <c r="W14" i="10"/>
  <c r="V14" i="10"/>
  <c r="U14" i="10"/>
  <c r="T14" i="10"/>
  <c r="Q14" i="10"/>
  <c r="P14" i="10"/>
  <c r="O14" i="10"/>
  <c r="N14" i="10"/>
  <c r="M14" i="10"/>
  <c r="L14" i="10"/>
  <c r="K14" i="10"/>
  <c r="Y13" i="10"/>
  <c r="X13" i="10"/>
  <c r="W13" i="10"/>
  <c r="V13" i="10"/>
  <c r="U13" i="10"/>
  <c r="T13" i="10"/>
  <c r="Q13" i="10"/>
  <c r="P13" i="10"/>
  <c r="O13" i="10"/>
  <c r="N13" i="10"/>
  <c r="M13" i="10"/>
  <c r="L13" i="10"/>
  <c r="K13" i="10"/>
  <c r="Y12" i="10"/>
  <c r="X12" i="10"/>
  <c r="W12" i="10"/>
  <c r="V12" i="10"/>
  <c r="U12" i="10"/>
  <c r="T12" i="10"/>
  <c r="Q12" i="10"/>
  <c r="P12" i="10"/>
  <c r="O12" i="10"/>
  <c r="N12" i="10"/>
  <c r="M12" i="10"/>
  <c r="L12" i="10"/>
  <c r="K12" i="10"/>
  <c r="Y11" i="10"/>
  <c r="X11" i="10"/>
  <c r="W11" i="10"/>
  <c r="V11" i="10"/>
  <c r="U11" i="10"/>
  <c r="T11" i="10"/>
  <c r="Q11" i="10"/>
  <c r="P11" i="10"/>
  <c r="O11" i="10"/>
  <c r="N11" i="10"/>
  <c r="M11" i="10"/>
  <c r="L11" i="10"/>
  <c r="K11" i="10"/>
  <c r="Y10" i="10"/>
  <c r="X10" i="10"/>
  <c r="W10" i="10"/>
  <c r="V10" i="10"/>
  <c r="U10" i="10"/>
  <c r="T10" i="10"/>
  <c r="Q10" i="10"/>
  <c r="P10" i="10"/>
  <c r="O10" i="10"/>
  <c r="N10" i="10"/>
  <c r="M10" i="10"/>
  <c r="L10" i="10"/>
  <c r="K10" i="10"/>
  <c r="Y9" i="10"/>
  <c r="X9" i="10"/>
  <c r="W9" i="10"/>
  <c r="V9" i="10"/>
  <c r="U9" i="10"/>
  <c r="T9" i="10"/>
  <c r="Q9" i="10"/>
  <c r="P9" i="10"/>
  <c r="O9" i="10"/>
  <c r="N9" i="10"/>
  <c r="M9" i="10"/>
  <c r="L9" i="10"/>
  <c r="K9" i="10"/>
  <c r="Y8" i="10"/>
  <c r="X8" i="10"/>
  <c r="W8" i="10"/>
  <c r="V8" i="10"/>
  <c r="U8" i="10"/>
  <c r="T8" i="10"/>
  <c r="Q8" i="10"/>
  <c r="P8" i="10"/>
  <c r="O8" i="10"/>
  <c r="N8" i="10"/>
  <c r="M8" i="10"/>
  <c r="L8" i="10"/>
  <c r="K8" i="10"/>
  <c r="Y7" i="10"/>
  <c r="X7" i="10"/>
  <c r="W7" i="10"/>
  <c r="V7" i="10"/>
  <c r="U7" i="10"/>
  <c r="T7" i="10"/>
  <c r="Q7" i="10"/>
  <c r="P7" i="10"/>
  <c r="O7" i="10"/>
  <c r="N7" i="10"/>
  <c r="M7" i="10"/>
  <c r="L7" i="10"/>
  <c r="K7" i="10"/>
  <c r="Y6" i="10"/>
  <c r="X6" i="10"/>
  <c r="W6" i="10"/>
  <c r="V6" i="10"/>
  <c r="U6" i="10"/>
  <c r="T6" i="10"/>
  <c r="Q6" i="10"/>
  <c r="P6" i="10"/>
  <c r="O6" i="10"/>
  <c r="N6" i="10"/>
  <c r="M6" i="10"/>
  <c r="L6" i="10"/>
  <c r="K6" i="10"/>
  <c r="Y5" i="10"/>
  <c r="X5" i="10"/>
  <c r="W5" i="10"/>
  <c r="V5" i="10"/>
  <c r="U5" i="10"/>
  <c r="T5" i="10"/>
  <c r="Q5" i="10"/>
  <c r="P5" i="10"/>
  <c r="O5" i="10"/>
  <c r="N5" i="10"/>
  <c r="M5" i="10"/>
  <c r="L5" i="10"/>
  <c r="K5" i="10"/>
  <c r="Y4" i="10"/>
  <c r="X4" i="10"/>
  <c r="W4" i="10"/>
  <c r="V4" i="10"/>
  <c r="U4" i="10"/>
  <c r="T4" i="10"/>
  <c r="Q4" i="10"/>
  <c r="P4" i="10"/>
  <c r="O4" i="10"/>
  <c r="N4" i="10"/>
  <c r="M4" i="10"/>
  <c r="L4" i="10"/>
  <c r="K4" i="10"/>
  <c r="Y3" i="10"/>
  <c r="X3" i="10"/>
  <c r="W3" i="10"/>
  <c r="V3" i="10"/>
  <c r="U3" i="10"/>
  <c r="T3" i="10"/>
  <c r="Q3" i="10"/>
  <c r="P3" i="10"/>
  <c r="O3" i="10"/>
  <c r="N3" i="10"/>
  <c r="M3" i="10"/>
  <c r="L3" i="10"/>
  <c r="K3" i="10"/>
  <c r="Y38" i="3"/>
  <c r="X38" i="3"/>
  <c r="W38" i="3"/>
  <c r="V38" i="3"/>
  <c r="U38" i="3"/>
  <c r="T38" i="3"/>
  <c r="R36" i="3"/>
  <c r="Q36" i="3"/>
  <c r="P36" i="3"/>
  <c r="O36" i="3"/>
  <c r="N36" i="3"/>
  <c r="M36" i="3"/>
  <c r="Y34" i="3"/>
  <c r="X34" i="3"/>
  <c r="W34" i="3"/>
  <c r="V34" i="3"/>
  <c r="U34" i="3"/>
  <c r="T34" i="3"/>
  <c r="R34" i="3"/>
  <c r="Q34" i="3"/>
  <c r="P34" i="3"/>
  <c r="O34" i="3"/>
  <c r="N34" i="3"/>
  <c r="M34" i="3"/>
  <c r="L34" i="3"/>
  <c r="Y33" i="3"/>
  <c r="X33" i="3"/>
  <c r="W33" i="3"/>
  <c r="V33" i="3"/>
  <c r="U33" i="3"/>
  <c r="T33" i="3"/>
  <c r="R33" i="3"/>
  <c r="Q33" i="3"/>
  <c r="P33" i="3"/>
  <c r="O33" i="3"/>
  <c r="N33" i="3"/>
  <c r="M33" i="3"/>
  <c r="L33" i="3"/>
  <c r="Y32" i="3"/>
  <c r="X32" i="3"/>
  <c r="W32" i="3"/>
  <c r="V32" i="3"/>
  <c r="U32" i="3"/>
  <c r="T32" i="3"/>
  <c r="R32" i="3"/>
  <c r="Q32" i="3"/>
  <c r="P32" i="3"/>
  <c r="O32" i="3"/>
  <c r="N32" i="3"/>
  <c r="M32" i="3"/>
  <c r="L32" i="3"/>
  <c r="Y31" i="3"/>
  <c r="X31" i="3"/>
  <c r="W31" i="3"/>
  <c r="V31" i="3"/>
  <c r="U31" i="3"/>
  <c r="T31" i="3"/>
  <c r="R31" i="3"/>
  <c r="Q31" i="3"/>
  <c r="P31" i="3"/>
  <c r="O31" i="3"/>
  <c r="N31" i="3"/>
  <c r="M31" i="3"/>
  <c r="L31" i="3"/>
  <c r="Y30" i="3"/>
  <c r="X30" i="3"/>
  <c r="W30" i="3"/>
  <c r="V30" i="3"/>
  <c r="U30" i="3"/>
  <c r="T30" i="3"/>
  <c r="R30" i="3"/>
  <c r="Q30" i="3"/>
  <c r="P30" i="3"/>
  <c r="O30" i="3"/>
  <c r="N30" i="3"/>
  <c r="M30" i="3"/>
  <c r="L30" i="3"/>
  <c r="Y29" i="3"/>
  <c r="X29" i="3"/>
  <c r="W29" i="3"/>
  <c r="V29" i="3"/>
  <c r="U29" i="3"/>
  <c r="T29" i="3"/>
  <c r="R29" i="3"/>
  <c r="Q29" i="3"/>
  <c r="P29" i="3"/>
  <c r="O29" i="3"/>
  <c r="N29" i="3"/>
  <c r="M29" i="3"/>
  <c r="L29" i="3"/>
  <c r="Y28" i="3"/>
  <c r="X28" i="3"/>
  <c r="W28" i="3"/>
  <c r="V28" i="3"/>
  <c r="U28" i="3"/>
  <c r="T28" i="3"/>
  <c r="R28" i="3"/>
  <c r="Q28" i="3"/>
  <c r="P28" i="3"/>
  <c r="O28" i="3"/>
  <c r="N28" i="3"/>
  <c r="M28" i="3"/>
  <c r="L28" i="3"/>
  <c r="Y27" i="3"/>
  <c r="X27" i="3"/>
  <c r="W27" i="3"/>
  <c r="V27" i="3"/>
  <c r="U27" i="3"/>
  <c r="T27" i="3"/>
  <c r="R27" i="3"/>
  <c r="Q27" i="3"/>
  <c r="P27" i="3"/>
  <c r="O27" i="3"/>
  <c r="N27" i="3"/>
  <c r="M27" i="3"/>
  <c r="L27" i="3"/>
  <c r="Y26" i="3"/>
  <c r="X26" i="3"/>
  <c r="W26" i="3"/>
  <c r="V26" i="3"/>
  <c r="U26" i="3"/>
  <c r="T26" i="3"/>
  <c r="R26" i="3"/>
  <c r="Q26" i="3"/>
  <c r="P26" i="3"/>
  <c r="O26" i="3"/>
  <c r="N26" i="3"/>
  <c r="M26" i="3"/>
  <c r="L26" i="3"/>
  <c r="Y25" i="3"/>
  <c r="X25" i="3"/>
  <c r="W25" i="3"/>
  <c r="V25" i="3"/>
  <c r="U25" i="3"/>
  <c r="T25" i="3"/>
  <c r="R25" i="3"/>
  <c r="Q25" i="3"/>
  <c r="P25" i="3"/>
  <c r="O25" i="3"/>
  <c r="N25" i="3"/>
  <c r="M25" i="3"/>
  <c r="L25" i="3"/>
  <c r="Y24" i="3"/>
  <c r="X24" i="3"/>
  <c r="W24" i="3"/>
  <c r="V24" i="3"/>
  <c r="U24" i="3"/>
  <c r="T24" i="3"/>
  <c r="R24" i="3"/>
  <c r="Q24" i="3"/>
  <c r="P24" i="3"/>
  <c r="O24" i="3"/>
  <c r="N24" i="3"/>
  <c r="M24" i="3"/>
  <c r="L24" i="3"/>
  <c r="Y23" i="3"/>
  <c r="X23" i="3"/>
  <c r="W23" i="3"/>
  <c r="V23" i="3"/>
  <c r="U23" i="3"/>
  <c r="T23" i="3"/>
  <c r="R23" i="3"/>
  <c r="Q23" i="3"/>
  <c r="P23" i="3"/>
  <c r="O23" i="3"/>
  <c r="N23" i="3"/>
  <c r="M23" i="3"/>
  <c r="L23" i="3"/>
  <c r="Y22" i="3"/>
  <c r="X22" i="3"/>
  <c r="W22" i="3"/>
  <c r="V22" i="3"/>
  <c r="U22" i="3"/>
  <c r="T22" i="3"/>
  <c r="R22" i="3"/>
  <c r="Q22" i="3"/>
  <c r="P22" i="3"/>
  <c r="O22" i="3"/>
  <c r="N22" i="3"/>
  <c r="M22" i="3"/>
  <c r="L22" i="3"/>
  <c r="Y21" i="3"/>
  <c r="X21" i="3"/>
  <c r="W21" i="3"/>
  <c r="V21" i="3"/>
  <c r="U21" i="3"/>
  <c r="T21" i="3"/>
  <c r="R21" i="3"/>
  <c r="Q21" i="3"/>
  <c r="P21" i="3"/>
  <c r="O21" i="3"/>
  <c r="N21" i="3"/>
  <c r="M21" i="3"/>
  <c r="L21" i="3"/>
  <c r="Y20" i="3"/>
  <c r="X20" i="3"/>
  <c r="W20" i="3"/>
  <c r="V20" i="3"/>
  <c r="U20" i="3"/>
  <c r="T20" i="3"/>
  <c r="R20" i="3"/>
  <c r="Q20" i="3"/>
  <c r="P20" i="3"/>
  <c r="O20" i="3"/>
  <c r="N20" i="3"/>
  <c r="M20" i="3"/>
  <c r="L20" i="3"/>
  <c r="Y19" i="3"/>
  <c r="X19" i="3"/>
  <c r="W19" i="3"/>
  <c r="V19" i="3"/>
  <c r="U19" i="3"/>
  <c r="T19" i="3"/>
  <c r="R19" i="3"/>
  <c r="Q19" i="3"/>
  <c r="P19" i="3"/>
  <c r="O19" i="3"/>
  <c r="N19" i="3"/>
  <c r="M19" i="3"/>
  <c r="L19" i="3"/>
  <c r="Y18" i="3"/>
  <c r="X18" i="3"/>
  <c r="W18" i="3"/>
  <c r="V18" i="3"/>
  <c r="U18" i="3"/>
  <c r="T18" i="3"/>
  <c r="R18" i="3"/>
  <c r="Q18" i="3"/>
  <c r="P18" i="3"/>
  <c r="O18" i="3"/>
  <c r="N18" i="3"/>
  <c r="M18" i="3"/>
  <c r="L18" i="3"/>
  <c r="Y17" i="3"/>
  <c r="X17" i="3"/>
  <c r="W17" i="3"/>
  <c r="V17" i="3"/>
  <c r="U17" i="3"/>
  <c r="T17" i="3"/>
  <c r="R17" i="3"/>
  <c r="Q17" i="3"/>
  <c r="P17" i="3"/>
  <c r="O17" i="3"/>
  <c r="N17" i="3"/>
  <c r="M17" i="3"/>
  <c r="L17" i="3"/>
  <c r="Y16" i="3"/>
  <c r="X16" i="3"/>
  <c r="W16" i="3"/>
  <c r="V16" i="3"/>
  <c r="U16" i="3"/>
  <c r="T16" i="3"/>
  <c r="R16" i="3"/>
  <c r="Q16" i="3"/>
  <c r="P16" i="3"/>
  <c r="O16" i="3"/>
  <c r="N16" i="3"/>
  <c r="M16" i="3"/>
  <c r="L16" i="3"/>
  <c r="Y15" i="3"/>
  <c r="X15" i="3"/>
  <c r="W15" i="3"/>
  <c r="V15" i="3"/>
  <c r="U15" i="3"/>
  <c r="T15" i="3"/>
  <c r="R15" i="3"/>
  <c r="Q15" i="3"/>
  <c r="P15" i="3"/>
  <c r="O15" i="3"/>
  <c r="N15" i="3"/>
  <c r="M15" i="3"/>
  <c r="L15" i="3"/>
  <c r="Y14" i="3"/>
  <c r="X14" i="3"/>
  <c r="W14" i="3"/>
  <c r="V14" i="3"/>
  <c r="U14" i="3"/>
  <c r="T14" i="3"/>
  <c r="R14" i="3"/>
  <c r="Q14" i="3"/>
  <c r="P14" i="3"/>
  <c r="O14" i="3"/>
  <c r="N14" i="3"/>
  <c r="M14" i="3"/>
  <c r="L14" i="3"/>
  <c r="Y13" i="3"/>
  <c r="X13" i="3"/>
  <c r="W13" i="3"/>
  <c r="V13" i="3"/>
  <c r="U13" i="3"/>
  <c r="T13" i="3"/>
  <c r="R13" i="3"/>
  <c r="Q13" i="3"/>
  <c r="P13" i="3"/>
  <c r="O13" i="3"/>
  <c r="N13" i="3"/>
  <c r="M13" i="3"/>
  <c r="L13" i="3"/>
  <c r="Y12" i="3"/>
  <c r="X12" i="3"/>
  <c r="W12" i="3"/>
  <c r="V12" i="3"/>
  <c r="U12" i="3"/>
  <c r="T12" i="3"/>
  <c r="R12" i="3"/>
  <c r="Q12" i="3"/>
  <c r="P12" i="3"/>
  <c r="O12" i="3"/>
  <c r="N12" i="3"/>
  <c r="M12" i="3"/>
  <c r="L12" i="3"/>
  <c r="Y11" i="3"/>
  <c r="X11" i="3"/>
  <c r="W11" i="3"/>
  <c r="V11" i="3"/>
  <c r="U11" i="3"/>
  <c r="R11" i="3"/>
  <c r="Q11" i="3"/>
  <c r="P11" i="3"/>
  <c r="O11" i="3"/>
  <c r="N11" i="3"/>
  <c r="M11" i="3"/>
  <c r="L11" i="3"/>
  <c r="Y10" i="3"/>
  <c r="X10" i="3"/>
  <c r="W10" i="3"/>
  <c r="V10" i="3"/>
  <c r="U10" i="3"/>
  <c r="T10" i="3"/>
  <c r="R10" i="3"/>
  <c r="Q10" i="3"/>
  <c r="P10" i="3"/>
  <c r="O10" i="3"/>
  <c r="N10" i="3"/>
  <c r="M10" i="3"/>
  <c r="L10" i="3"/>
  <c r="Y9" i="3"/>
  <c r="X9" i="3"/>
  <c r="W9" i="3"/>
  <c r="V9" i="3"/>
  <c r="U9" i="3"/>
  <c r="T9" i="3"/>
  <c r="R9" i="3"/>
  <c r="Q9" i="3"/>
  <c r="P9" i="3"/>
  <c r="O9" i="3"/>
  <c r="N9" i="3"/>
  <c r="M9" i="3"/>
  <c r="L9" i="3"/>
  <c r="Y8" i="3"/>
  <c r="X8" i="3"/>
  <c r="W8" i="3"/>
  <c r="V8" i="3"/>
  <c r="U8" i="3"/>
  <c r="T8" i="3"/>
  <c r="R8" i="3"/>
  <c r="Q8" i="3"/>
  <c r="P8" i="3"/>
  <c r="O8" i="3"/>
  <c r="N8" i="3"/>
  <c r="M8" i="3"/>
  <c r="L8" i="3"/>
  <c r="Y7" i="3"/>
  <c r="X7" i="3"/>
  <c r="W7" i="3"/>
  <c r="V7" i="3"/>
  <c r="U7" i="3"/>
  <c r="R7" i="3"/>
  <c r="Q7" i="3"/>
  <c r="P7" i="3"/>
  <c r="O7" i="3"/>
  <c r="N7" i="3"/>
  <c r="M7" i="3"/>
  <c r="L7" i="3"/>
  <c r="Y6" i="3"/>
  <c r="X6" i="3"/>
  <c r="W6" i="3"/>
  <c r="V6" i="3"/>
  <c r="U6" i="3"/>
  <c r="T6" i="3"/>
  <c r="R6" i="3"/>
  <c r="Q6" i="3"/>
  <c r="P6" i="3"/>
  <c r="O6" i="3"/>
  <c r="N6" i="3"/>
  <c r="M6" i="3"/>
  <c r="L6" i="3"/>
  <c r="Y5" i="3"/>
  <c r="X5" i="3"/>
  <c r="W5" i="3"/>
  <c r="V5" i="3"/>
  <c r="U5" i="3"/>
  <c r="T5" i="3"/>
  <c r="R5" i="3"/>
  <c r="Q5" i="3"/>
  <c r="P5" i="3"/>
  <c r="O5" i="3"/>
  <c r="N5" i="3"/>
  <c r="M5" i="3"/>
  <c r="L5" i="3"/>
  <c r="Y4" i="3"/>
  <c r="X4" i="3"/>
  <c r="W4" i="3"/>
  <c r="V4" i="3"/>
  <c r="U4" i="3"/>
  <c r="T4" i="3"/>
  <c r="R4" i="3"/>
  <c r="Q4" i="3"/>
  <c r="P4" i="3"/>
  <c r="O4" i="3"/>
  <c r="N4" i="3"/>
  <c r="M4" i="3"/>
  <c r="L4" i="3"/>
  <c r="Y3" i="3"/>
  <c r="X3" i="3"/>
  <c r="W3" i="3"/>
  <c r="V3" i="3"/>
  <c r="R3" i="3"/>
  <c r="Q3" i="3"/>
  <c r="P3" i="3"/>
  <c r="O3" i="3"/>
  <c r="N3" i="3"/>
  <c r="M3" i="3"/>
  <c r="L3" i="3"/>
  <c r="C36" i="2"/>
  <c r="B36" i="2"/>
  <c r="E34" i="1"/>
  <c r="D34" i="1"/>
  <c r="B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comments1.xml><?xml version="1.0" encoding="utf-8"?>
<comments xmlns="http://schemas.openxmlformats.org/spreadsheetml/2006/main">
  <authors>
    <author>Jean Paul Pinaud Mendoza</author>
  </authors>
  <commentList>
    <comment ref="S2" authorId="0" shapeId="0">
      <text>
        <r>
          <rPr>
            <b/>
            <sz val="9"/>
            <color indexed="81"/>
            <rFont val="Tahoma"/>
            <charset val="1"/>
          </rPr>
          <t>Jean Paul Pinaud Mendoza:</t>
        </r>
        <r>
          <rPr>
            <sz val="9"/>
            <color indexed="81"/>
            <rFont val="Tahoma"/>
            <charset val="1"/>
          </rPr>
          <t xml:space="preserve">
incorpora calefactores de todo tipo reportados por cada comuna (leña, pellet, kerosene, gas, etc)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>Jean Paul Pinaud Mendoza:</t>
        </r>
        <r>
          <rPr>
            <sz val="9"/>
            <color indexed="81"/>
            <rFont val="Tahoma"/>
            <family val="2"/>
          </rPr>
          <t xml:space="preserve">
al reemplazar por % comunales, se genera nueva grafica en pestaña Imagenes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Jean Paul Pinaud Mendoza:</t>
        </r>
        <r>
          <rPr>
            <sz val="9"/>
            <color indexed="81"/>
            <rFont val="Tahoma"/>
            <family val="2"/>
          </rPr>
          <t xml:space="preserve">
al reemplazar por valores comunales, se genera nueva grafica en pestaña Imagenes</t>
        </r>
      </text>
    </comment>
  </commentList>
</comments>
</file>

<file path=xl/comments2.xml><?xml version="1.0" encoding="utf-8"?>
<comments xmlns="http://schemas.openxmlformats.org/spreadsheetml/2006/main">
  <authors>
    <author>Jean Paul Pinaud Mendoza</author>
  </authors>
  <commentList>
    <comment ref="A8" authorId="0" shapeId="0">
      <text>
        <r>
          <rPr>
            <b/>
            <sz val="9"/>
            <color indexed="81"/>
            <rFont val="Tahoma"/>
            <charset val="1"/>
          </rPr>
          <t>Jean Paul Pinaud Mendoza:</t>
        </r>
        <r>
          <rPr>
            <sz val="9"/>
            <color indexed="81"/>
            <rFont val="Tahoma"/>
            <charset val="1"/>
          </rPr>
          <t xml:space="preserve">
Se mantiene mismo FE que salamandra</t>
        </r>
      </text>
    </comment>
  </commentList>
</comments>
</file>

<file path=xl/comments3.xml><?xml version="1.0" encoding="utf-8"?>
<comments xmlns="http://schemas.openxmlformats.org/spreadsheetml/2006/main">
  <authors>
    <author>Jean Paul Pinaud Mendoza</author>
  </authors>
  <commentList>
    <comment ref="D40" authorId="0" shapeId="0">
      <text>
        <r>
          <rPr>
            <b/>
            <sz val="9"/>
            <color indexed="81"/>
            <rFont val="Tahoma"/>
            <charset val="1"/>
          </rPr>
          <t>Jean Paul Pinaud Mendoza:</t>
        </r>
        <r>
          <rPr>
            <sz val="9"/>
            <color indexed="81"/>
            <rFont val="Tahoma"/>
            <family val="2"/>
          </rPr>
          <t xml:space="preserve"> Emision de inventario 2020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Jean Paul Pinaud Mendoza:</t>
        </r>
        <r>
          <rPr>
            <sz val="9"/>
            <color indexed="81"/>
            <rFont val="Tahoma"/>
            <family val="2"/>
          </rPr>
          <t xml:space="preserve">
emisión de inventario 2020 sicam-mma
</t>
        </r>
      </text>
    </comment>
  </commentList>
</comments>
</file>

<file path=xl/sharedStrings.xml><?xml version="1.0" encoding="utf-8"?>
<sst xmlns="http://schemas.openxmlformats.org/spreadsheetml/2006/main" count="39569" uniqueCount="645">
  <si>
    <t>Comuna</t>
  </si>
  <si>
    <t>Viviendas habitadas (N)</t>
  </si>
  <si>
    <t>% Ruralidad (2023)</t>
  </si>
  <si>
    <t>Rural (N1)</t>
  </si>
  <si>
    <t>Urbano (N2)</t>
  </si>
  <si>
    <t>Angol</t>
  </si>
  <si>
    <t>Carahue</t>
  </si>
  <si>
    <t>Cholchol</t>
  </si>
  <si>
    <t>Collipulli</t>
  </si>
  <si>
    <t>Cunco</t>
  </si>
  <si>
    <t>Curacautín</t>
  </si>
  <si>
    <t>Curarrehue</t>
  </si>
  <si>
    <t>Ercilla</t>
  </si>
  <si>
    <t>Freire</t>
  </si>
  <si>
    <t>Galvarino</t>
  </si>
  <si>
    <t>Gorbea</t>
  </si>
  <si>
    <t>Lautaro</t>
  </si>
  <si>
    <t>Loncoche</t>
  </si>
  <si>
    <t>Lonquimay</t>
  </si>
  <si>
    <t>Los Sauces</t>
  </si>
  <si>
    <t>Lumaco</t>
  </si>
  <si>
    <t>Melipeuco</t>
  </si>
  <si>
    <t>Nueva Imperial</t>
  </si>
  <si>
    <t>Padre Las Casas</t>
  </si>
  <si>
    <t>Perquenco</t>
  </si>
  <si>
    <t>Pitrufquén</t>
  </si>
  <si>
    <t>Pucón</t>
  </si>
  <si>
    <t>Purén</t>
  </si>
  <si>
    <t>Renaico</t>
  </si>
  <si>
    <t>Saavedra</t>
  </si>
  <si>
    <t>Temuco</t>
  </si>
  <si>
    <t>Teodoro Schmidt</t>
  </si>
  <si>
    <t>Toltén</t>
  </si>
  <si>
    <t>Traiguén</t>
  </si>
  <si>
    <t>Victoria</t>
  </si>
  <si>
    <t>Vilcún</t>
  </si>
  <si>
    <t>Villarrica</t>
  </si>
  <si>
    <t>Total</t>
  </si>
  <si>
    <t>n Ubano</t>
  </si>
  <si>
    <t>n Rural</t>
  </si>
  <si>
    <t>Total encuestas</t>
  </si>
  <si>
    <t>NOTAS:</t>
  </si>
  <si>
    <t>n obtenidos al aplicar modelo estadítico definido</t>
  </si>
  <si>
    <t>Electricidad</t>
  </si>
  <si>
    <t>Gas licuado</t>
  </si>
  <si>
    <t>Gas natural</t>
  </si>
  <si>
    <t>Hechiza</t>
  </si>
  <si>
    <t>Parafina / Kerosene</t>
  </si>
  <si>
    <t>Pellet</t>
  </si>
  <si>
    <t>Total general</t>
  </si>
  <si>
    <t>% penetracion C/L</t>
  </si>
  <si>
    <t>% penetración C C/T</t>
  </si>
  <si>
    <t>% penetración C S/T</t>
  </si>
  <si>
    <t>% salamandra</t>
  </si>
  <si>
    <t>% Hechiza</t>
  </si>
  <si>
    <t>% pellet</t>
  </si>
  <si>
    <t>viviendas sector Urbano (N)</t>
  </si>
  <si>
    <t>viviendas que usan C C/T</t>
  </si>
  <si>
    <t>viviendas que ocupan C S/T</t>
  </si>
  <si>
    <t>viviendas que ocupan Salamandra</t>
  </si>
  <si>
    <t>viviendas que ocupan hechiza</t>
  </si>
  <si>
    <t>PLC</t>
  </si>
  <si>
    <t>TCO</t>
  </si>
  <si>
    <t xml:space="preserve">Combustión lenta Sin Templador </t>
  </si>
  <si>
    <t xml:space="preserve">Combustión lenta Con Templador </t>
  </si>
  <si>
    <t xml:space="preserve">Cocina a Leña </t>
  </si>
  <si>
    <t xml:space="preserve">Salamandra </t>
  </si>
  <si>
    <t>Leña - pellet</t>
  </si>
  <si>
    <t>Comuna (Rural)</t>
  </si>
  <si>
    <t>Comuna (Urbano)</t>
  </si>
  <si>
    <t>viviendas sector Rural (N)</t>
  </si>
  <si>
    <t>% penetracion Cocinas</t>
  </si>
  <si>
    <t>viviendas que usan Cocinas</t>
  </si>
  <si>
    <t>RURAL</t>
  </si>
  <si>
    <t>URBANO</t>
  </si>
  <si>
    <t>NA Pellet Kg/Año total RURAL</t>
  </si>
  <si>
    <t>TOTAL</t>
  </si>
  <si>
    <t xml:space="preserve">TOTAL </t>
  </si>
  <si>
    <t>kg/año</t>
  </si>
  <si>
    <t>Ton/año</t>
  </si>
  <si>
    <t>valor sobreestimado</t>
  </si>
  <si>
    <t>NA Pellet Kg/Año total URBANO</t>
  </si>
  <si>
    <t>consumo urbano total en m3 estereo/año</t>
  </si>
  <si>
    <t>consumo rural total en m3 estereo/año</t>
  </si>
  <si>
    <t>consumo promedio vivienda en m3 estereo/año de leña sector urbano</t>
  </si>
  <si>
    <t>consumo promedio vivienda en m3 estreo/año de leña sector rural</t>
  </si>
  <si>
    <t>consumo urbano nativo m3/año</t>
  </si>
  <si>
    <t>consumo urbano exotico m3/año</t>
  </si>
  <si>
    <t>consumo urbano mezcla m3/año</t>
  </si>
  <si>
    <t>consumo Rural nativo m3/año</t>
  </si>
  <si>
    <t>consumo Rural exotico m3/año</t>
  </si>
  <si>
    <t>consumo Rural mezcla m3/año</t>
  </si>
  <si>
    <t>%  urbano nativo</t>
  </si>
  <si>
    <t>% urbano exotica</t>
  </si>
  <si>
    <t>% urbano mezcla</t>
  </si>
  <si>
    <t>% rural nativa</t>
  </si>
  <si>
    <t>%  rural exotica</t>
  </si>
  <si>
    <t>%  rural mezcla</t>
  </si>
  <si>
    <t>N/U</t>
  </si>
  <si>
    <t>No Utiliza</t>
  </si>
  <si>
    <t>NA Pellet Kg/Año por vivienda URBANO</t>
  </si>
  <si>
    <t>NA Pellet Kg/Año por vivienda  RURAL</t>
  </si>
  <si>
    <t>Consumo por vivienda</t>
  </si>
  <si>
    <t>Consumo comunal</t>
  </si>
  <si>
    <r>
      <t xml:space="preserve">Consumo m3/año </t>
    </r>
    <r>
      <rPr>
        <b/>
        <sz val="11"/>
        <color theme="1"/>
        <rFont val="Calibri"/>
        <family val="2"/>
        <scheme val="minor"/>
      </rPr>
      <t>RURAL</t>
    </r>
  </si>
  <si>
    <r>
      <t xml:space="preserve">Consumo m3/año </t>
    </r>
    <r>
      <rPr>
        <b/>
        <sz val="11"/>
        <color theme="1"/>
        <rFont val="Calibri"/>
        <family val="2"/>
        <scheme val="minor"/>
      </rPr>
      <t>Urbano</t>
    </r>
  </si>
  <si>
    <t>Tipología Artefacto</t>
  </si>
  <si>
    <t>Cocina</t>
  </si>
  <si>
    <t>Comb Con Templador</t>
  </si>
  <si>
    <t>Comb Sin Templador</t>
  </si>
  <si>
    <t>Salamandra</t>
  </si>
  <si>
    <t>Hechizo</t>
  </si>
  <si>
    <t>Leña Humeda</t>
  </si>
  <si>
    <t>Promedio Calefactores leña</t>
  </si>
  <si>
    <t>Densidad leña</t>
  </si>
  <si>
    <t>Leña Seca</t>
  </si>
  <si>
    <t>Semi humeda</t>
  </si>
  <si>
    <t>Hualle o Nativa</t>
  </si>
  <si>
    <t>Eucalipto o Exotica</t>
  </si>
  <si>
    <t>kg/m3 st</t>
  </si>
  <si>
    <t>Mezcla</t>
  </si>
  <si>
    <t>Seca</t>
  </si>
  <si>
    <t>Ponderada Humeda</t>
  </si>
  <si>
    <t>Consumo leña</t>
  </si>
  <si>
    <t>m3/año</t>
  </si>
  <si>
    <t>PROMEDIO</t>
  </si>
  <si>
    <t>SICAM, 2021</t>
  </si>
  <si>
    <t>Caracterización de la leña en Los Lagos</t>
  </si>
  <si>
    <t>Red PE, 2020</t>
  </si>
  <si>
    <t>Caracterización del mercado de la leña en Chile</t>
  </si>
  <si>
    <t>% Seco</t>
  </si>
  <si>
    <t>% Humedo</t>
  </si>
  <si>
    <t>Frutillar</t>
  </si>
  <si>
    <t>Llanquihue</t>
  </si>
  <si>
    <t>Pto. Octay</t>
  </si>
  <si>
    <t>Purranque</t>
  </si>
  <si>
    <t>Río Negro</t>
  </si>
  <si>
    <t>San Pablo</t>
  </si>
  <si>
    <t>Porcentajes leña</t>
  </si>
  <si>
    <t xml:space="preserve">Total Leña </t>
  </si>
  <si>
    <t>Ton/año x especie</t>
  </si>
  <si>
    <t>Calefac C/T</t>
  </si>
  <si>
    <t>Calefac S/T</t>
  </si>
  <si>
    <t>Salamnadra</t>
  </si>
  <si>
    <t>Emisiones x tipo de calefactor</t>
  </si>
  <si>
    <t>Leña Seca (grMP2,5 /kg)</t>
  </si>
  <si>
    <t>Leña Humeda (grMP2,5/kg)</t>
  </si>
  <si>
    <t>MP2,5 Ton/año</t>
  </si>
  <si>
    <t>Total emisiones urbanas Leña residencial</t>
  </si>
  <si>
    <t>Total emisiones Rurales Leña residencial</t>
  </si>
  <si>
    <t>Consumo Pellet</t>
  </si>
  <si>
    <t>Emisión MP2,5 Urbano</t>
  </si>
  <si>
    <t>Leña</t>
  </si>
  <si>
    <t>CN Ton/año</t>
  </si>
  <si>
    <t>Black Carbon</t>
  </si>
  <si>
    <t>MP2,5  Ton/año</t>
  </si>
  <si>
    <t>% Calefactor S/T</t>
  </si>
  <si>
    <t>% Calefactor C/T</t>
  </si>
  <si>
    <t>% Cocina</t>
  </si>
  <si>
    <t>% Salamandra</t>
  </si>
  <si>
    <t>% Pellet</t>
  </si>
  <si>
    <t>Ponderado</t>
  </si>
  <si>
    <t>Penetración tipo de artefactos a biomasa</t>
  </si>
  <si>
    <t xml:space="preserve">Cocina </t>
  </si>
  <si>
    <t>Calefactor C/T</t>
  </si>
  <si>
    <t>Calefactor S/T</t>
  </si>
  <si>
    <t xml:space="preserve"> Salamandra</t>
  </si>
  <si>
    <t>Regional/Comunal</t>
  </si>
  <si>
    <t>Combustión Sin T</t>
  </si>
  <si>
    <t>Combustión Con T</t>
  </si>
  <si>
    <t>% de uso de leña</t>
  </si>
  <si>
    <t>Cantidad de leña por tipologia de equipo</t>
  </si>
  <si>
    <t>Considera % uso leña por tipología</t>
  </si>
  <si>
    <t>Sumatoria</t>
  </si>
  <si>
    <r>
      <t xml:space="preserve">Consumo promedio m3/año </t>
    </r>
    <r>
      <rPr>
        <b/>
        <sz val="11"/>
        <color theme="1"/>
        <rFont val="Calibri"/>
        <family val="2"/>
        <scheme val="minor"/>
      </rPr>
      <t>Urbano</t>
    </r>
  </si>
  <si>
    <t xml:space="preserve">Consumo m3/año </t>
  </si>
  <si>
    <t xml:space="preserve">nativo </t>
  </si>
  <si>
    <t xml:space="preserve">exotico </t>
  </si>
  <si>
    <t xml:space="preserve">mezcla </t>
  </si>
  <si>
    <t>Consumo m3/año por especia (Urbano)</t>
  </si>
  <si>
    <t>Combustión C/T</t>
  </si>
  <si>
    <t>Combustión S/ T</t>
  </si>
  <si>
    <t>ID</t>
  </si>
  <si>
    <t>Sector (Urbano o Rural)</t>
  </si>
  <si>
    <t>Uso de la vivienda (residencial, comercial, residencial comercial)</t>
  </si>
  <si>
    <t>Principal combustible de la vivienda</t>
  </si>
  <si>
    <t>Tipo de leña (exotica, nativa, mezcla)</t>
  </si>
  <si>
    <t>proporcion mezcla</t>
  </si>
  <si>
    <t>Especie de leña exótica que utiliza</t>
  </si>
  <si>
    <t>codificaccion leña</t>
  </si>
  <si>
    <t>Especie de leña nativa que utiliza</t>
  </si>
  <si>
    <t>tipo de calefactor que utiliza</t>
  </si>
  <si>
    <t>alamcenaje de la leña en la vivienda</t>
  </si>
  <si>
    <t>% humedad</t>
  </si>
  <si>
    <t>percepcion de la leña al quemarla</t>
  </si>
  <si>
    <t>humedad de la leña</t>
  </si>
  <si>
    <t>m³ de leña que consume en un año en su vivienda</t>
  </si>
  <si>
    <t>m3 leña ponderado</t>
  </si>
  <si>
    <t>¿Por qué usa leña?</t>
  </si>
  <si>
    <t>Estimación de consumo anual de pellets en su vivienda</t>
  </si>
  <si>
    <t>consumo pellet x vivienda</t>
  </si>
  <si>
    <t>Intervalos de horas donde mantiene encendido el calefactor</t>
  </si>
  <si>
    <t>El año en que fue construida su vivienda es:</t>
  </si>
  <si>
    <t>¿Su vivienda ha sido modificada con algún material aislante térmico?</t>
  </si>
  <si>
    <t>Urbano</t>
  </si>
  <si>
    <t>1) Residencial</t>
  </si>
  <si>
    <t>Leña sin certificar</t>
  </si>
  <si>
    <t>Mezcla de leña nativa y exótica</t>
  </si>
  <si>
    <t>50% nativa - 50% exótica</t>
  </si>
  <si>
    <t>Pino;Aromo;</t>
  </si>
  <si>
    <t>Combustión lenta Con Templador (Imagen referencia 1)</t>
  </si>
  <si>
    <t>Bajo techo</t>
  </si>
  <si>
    <t>&lt;= 25%</t>
  </si>
  <si>
    <t>Leña seca: Se enciende con gran facilidad y produce una llama viva en poco tiempo</t>
  </si>
  <si>
    <t>Leña seca</t>
  </si>
  <si>
    <t>5 a 9 m³ al año</t>
  </si>
  <si>
    <t>Calienta Más;</t>
  </si>
  <si>
    <t>8:00 am a 13:00 pm;13:00 pm a 17:00 pm;17:00 pm a 00:00 am;</t>
  </si>
  <si>
    <t>Antes del año 2007</t>
  </si>
  <si>
    <t>No</t>
  </si>
  <si>
    <t>Rural</t>
  </si>
  <si>
    <t>Sólo leña de especies exóticas (Ejemplo: Eucalipto, Pino, Aromo)</t>
  </si>
  <si>
    <t>Aromo;</t>
  </si>
  <si>
    <t>Leña semihúmeda: Desprende algo de vapor de agua. Aunque cuesta un poco encenderla, eventualmente logra generar llama</t>
  </si>
  <si>
    <t>Leña semihúmeda</t>
  </si>
  <si>
    <t>Precio;</t>
  </si>
  <si>
    <t>17:00 pm a 00:00 am;</t>
  </si>
  <si>
    <t>Después del año 2007</t>
  </si>
  <si>
    <t>10 a 15 m³ al año</t>
  </si>
  <si>
    <t>Todo el día;</t>
  </si>
  <si>
    <t>Si </t>
  </si>
  <si>
    <t>75% nativa - 25% exótica</t>
  </si>
  <si>
    <t>Eucalipto;Aromo;</t>
  </si>
  <si>
    <t>Precio;Calienta Más;</t>
  </si>
  <si>
    <t>25% nativa - 75% exótica</t>
  </si>
  <si>
    <t>15 o más m³ al año</t>
  </si>
  <si>
    <t>no aplica</t>
  </si>
  <si>
    <t>Aire libre pero cubierta</t>
  </si>
  <si>
    <t>25-35%</t>
  </si>
  <si>
    <t>Calienta Más;Precio;</t>
  </si>
  <si>
    <t>Pino;Eucalipto;Aromo;</t>
  </si>
  <si>
    <t>La tengo en el campo ;</t>
  </si>
  <si>
    <t>3) Residencial y Comercial</t>
  </si>
  <si>
    <t>Combustión lenta Sin Templador (Imagen referencia 2)</t>
  </si>
  <si>
    <t>falta de recursos para cambiar el sistema de calefacción;</t>
  </si>
  <si>
    <t>No lo sé</t>
  </si>
  <si>
    <t>Pellets</t>
  </si>
  <si>
    <t>110 o más bolsas de 15 Kg en un año</t>
  </si>
  <si>
    <t>Aromo;Eucalipto;</t>
  </si>
  <si>
    <t>Eucalipto;</t>
  </si>
  <si>
    <t>Mi papá tiene campo y me abastece de leña.;</t>
  </si>
  <si>
    <t>Leña certificada</t>
  </si>
  <si>
    <t>aromo</t>
  </si>
  <si>
    <t>eucalipto</t>
  </si>
  <si>
    <t>Eucalipto;Aromo;Pino;</t>
  </si>
  <si>
    <t>Entre 10 a 50 bolsas de 15 Kg en un año</t>
  </si>
  <si>
    <t>Pino;Aromo;Eucalipto;</t>
  </si>
  <si>
    <t>Cocina a Leña (Imagen referencia 3)</t>
  </si>
  <si>
    <t>Precio;Costumbre;Calienta Más;</t>
  </si>
  <si>
    <t>0 a 4 m³ al año</t>
  </si>
  <si>
    <t>Costumbre;Calienta Más;</t>
  </si>
  <si>
    <t>Solo en horarios de comida;</t>
  </si>
  <si>
    <t>2) Uso comercial</t>
  </si>
  <si>
    <t>Entre 90 a 110 bolsas de 15 Kg en un año</t>
  </si>
  <si>
    <t>Precio;Costumbre;Calienta Más;SECO ROPA;</t>
  </si>
  <si>
    <t>Aromo;Eucalipto;Pino;</t>
  </si>
  <si>
    <t>cipres;</t>
  </si>
  <si>
    <t>Precio;Costumbre;</t>
  </si>
  <si>
    <t>Pino;</t>
  </si>
  <si>
    <t>Fácil acceso, producción propia;</t>
  </si>
  <si>
    <t>8:00 am a 13:00 pm;17:00 pm a 00:00 am;</t>
  </si>
  <si>
    <t>Eucalipto;Pino;</t>
  </si>
  <si>
    <t>pino</t>
  </si>
  <si>
    <t>00:00 am a 8:00 am;</t>
  </si>
  <si>
    <t>Calienta Más;Costumbre;</t>
  </si>
  <si>
    <t>8:00 am a 13:00 pm;</t>
  </si>
  <si>
    <t>Sólo leña de especies nativas (Ejemplo: Roble o Hualle, Ulmo)</t>
  </si>
  <si>
    <t>Roble o Hualle;</t>
  </si>
  <si>
    <t>13:00 pm a 17:00 pm;17:00 pm a 00:00 am;</t>
  </si>
  <si>
    <t>Salamandra (Imagen referencia 4)</t>
  </si>
  <si>
    <t>17:00 pm a 00:00 am;00:00 am a 8:00 am;</t>
  </si>
  <si>
    <t>Costumbre;</t>
  </si>
  <si>
    <t>Calienta Más;Costumbre;Precio;</t>
  </si>
  <si>
    <t>17:00 pm a 00:00 am;8:00 am a 13:00 pm;</t>
  </si>
  <si>
    <t>Aire libre</t>
  </si>
  <si>
    <t>Tengo leña propia, obtenida de un predio.;</t>
  </si>
  <si>
    <t>Calienta Más;Y la tenemos en nuestro campo;</t>
  </si>
  <si>
    <t>Porque es de fácil acceder a leña , porque el dinero no alcanza para mantener otro tipo de calefacción.;</t>
  </si>
  <si>
    <t>13:00 pm a 17:00 pm;</t>
  </si>
  <si>
    <t>Roble o Hualle;Raulí;</t>
  </si>
  <si>
    <t>Pino;Eucalipto;</t>
  </si>
  <si>
    <t>13:00 pm a 17:00 pm;Todo el día;</t>
  </si>
  <si>
    <t>Costumbre;Calienta Más;Precio;</t>
  </si>
  <si>
    <t>Todo el día;13:00 pm a 17:00 pm;17:00 pm a 00:00 am;</t>
  </si>
  <si>
    <t>Precio;Cocino ;</t>
  </si>
  <si>
    <t>Leña húmeda: Desprende burbujas al calentarse debido al alto contenido de agua (libera vapor). Es muy difícil de encender y no genera llama; en lugar de quemarse, la leña tiende a carbonizarse</t>
  </si>
  <si>
    <t>Leña húmeda</t>
  </si>
  <si>
    <t>Calienta Más;evita el uso de secadoras;Costumbre;Precio;</t>
  </si>
  <si>
    <t>17:00 pm a 00:00 am;13:00 pm a 17:00 pm;</t>
  </si>
  <si>
    <t>13:00 pm a 17:00 pm;Solo en horarios de comida;</t>
  </si>
  <si>
    <t>8:00 am a 13:00 pm;13:00 pm a 17:00 pm;</t>
  </si>
  <si>
    <t>Dueño;</t>
  </si>
  <si>
    <t>Roble o Hualle;Coihue;</t>
  </si>
  <si>
    <t>Roble o Hualle;Ulmo;Coihue;</t>
  </si>
  <si>
    <t>Calienta Más;Es un calor mas intenso y eficiente ;</t>
  </si>
  <si>
    <t>Coihue;</t>
  </si>
  <si>
    <t>Costumbre;Precio;Calienta Más;</t>
  </si>
  <si>
    <t>8:00 am a 13:00 pm;Todo el día;17:00 pm a 00:00 am;</t>
  </si>
  <si>
    <t>Método tradicional;</t>
  </si>
  <si>
    <t>Roble o Hualle;Arrayán;</t>
  </si>
  <si>
    <t>Precio;Disponibilidad;</t>
  </si>
  <si>
    <t>00:00 am a 8:00 am;17:00 pm a 00:00 am;</t>
  </si>
  <si>
    <t>Precio;Costumbre;Calienta Más;Fácil de adquirir ;</t>
  </si>
  <si>
    <t>17:00 pm a 00:00 am;13:00 pm a 17:00 pm;8:00 am a 13:00 pm;</t>
  </si>
  <si>
    <t>La traemos de nuestro campo;</t>
  </si>
  <si>
    <t>13:00 pm a 17:00 pm;Todo el día;8:00 am a 13:00 pm;</t>
  </si>
  <si>
    <t>Calienta Más;Porque siempre hemos usado cocina a leña y combustión lenta ;</t>
  </si>
  <si>
    <t>Calienta Más;Precio;Costumbre;</t>
  </si>
  <si>
    <t>Todo el día;13:00 pm a 17:00 pm;8:00 am a 13:00 pm;</t>
  </si>
  <si>
    <t>Costumbre;Precio;</t>
  </si>
  <si>
    <t>13:00 pm a 17:00 pm;17:00 pm a 00:00 am;Todo el día;</t>
  </si>
  <si>
    <t>Coihue;Roble o Hualle;</t>
  </si>
  <si>
    <t>Coigue;</t>
  </si>
  <si>
    <t>Precio;Calienta Más;Costumbre;</t>
  </si>
  <si>
    <t>Calienta Más;No tengo otra calefacción;</t>
  </si>
  <si>
    <t>Laurel, ciruelos, hualle;</t>
  </si>
  <si>
    <t>8:00 am a 13:00 pm;Todo el día;</t>
  </si>
  <si>
    <t>Roble o Hualle;Coihue;Ulmo;</t>
  </si>
  <si>
    <t>Porque mi casa no posee aislación completa, por tanto otro tipo de calefacción como el pellets no sería eficiente;</t>
  </si>
  <si>
    <t>Todo el día;00:00 am a 8:00 am;8:00 am a 13:00 pm;</t>
  </si>
  <si>
    <t>Calienta Más;Leña seca ;</t>
  </si>
  <si>
    <t>17:00 pm a 00:00 am;Solo en horarios de comida;</t>
  </si>
  <si>
    <t>Costumbre; La leña es más económica.;</t>
  </si>
  <si>
    <t>No tengo otra forma de calentar;</t>
  </si>
  <si>
    <t>00:00 am a 8:00 am;8:00 am a 13:00 pm;</t>
  </si>
  <si>
    <t>No tengo alternativa ;</t>
  </si>
  <si>
    <t>Roble o Hualle;Coihue;Raulí;</t>
  </si>
  <si>
    <t>13:00 pm a 17:00 pm;17:00 pm a 00:00 am;8:00 am a 13:00 pm;</t>
  </si>
  <si>
    <t>Precio;Calienta Más;La produzco yo mismo;</t>
  </si>
  <si>
    <t>Entre 50 a 90 bolsas de 15 Kg en un año</t>
  </si>
  <si>
    <t>invertir en una estufa a pelet es muy caro para comprar de una vez;</t>
  </si>
  <si>
    <t>Porque utilizo cocina a leña;</t>
  </si>
  <si>
    <t>Calienta Más;Precio;Costumbre;los alimentos adquieren un sabor distinto al cocinarnos;</t>
  </si>
  <si>
    <t>Ulmo;Arrayán;Roble o Hualle;</t>
  </si>
  <si>
    <t>Por el momento es la única forma, ya que la cabaña tiene estufa a combustión lenta;</t>
  </si>
  <si>
    <t>Lenga;</t>
  </si>
  <si>
    <t>Coihue;Lenga;Roble o Hualle;</t>
  </si>
  <si>
    <t>no tengo  otra opción ;</t>
  </si>
  <si>
    <t>Coihue;Roble o Hualle;Eucalipto ;</t>
  </si>
  <si>
    <t xml:space="preserve"> En invierno.Cocino comida en cocina a leña  y almisno tiempo mantengo temperado el hogar. En verano solo utilizo cocina a gas;</t>
  </si>
  <si>
    <t>Eucalipto;frutales;</t>
  </si>
  <si>
    <t>Coihue;Roble o Hualle;Raulí;</t>
  </si>
  <si>
    <t>Pino;Sauce ;</t>
  </si>
  <si>
    <t>Precio;Es lo que tengo ;</t>
  </si>
  <si>
    <t>Proximidad;</t>
  </si>
  <si>
    <t>Pitra;</t>
  </si>
  <si>
    <t>Hay disponibilidad en terreno ;</t>
  </si>
  <si>
    <t>Alamo Sauce ;</t>
  </si>
  <si>
    <t>Todas las anteriores ;</t>
  </si>
  <si>
    <t>17:00 pm a 00:00 am;00:00 am a 8:00 am;13:00 pm a 17:00 pm;</t>
  </si>
  <si>
    <t>Para cocinar ,calentar agua , calefacción ;</t>
  </si>
  <si>
    <t>Coihue;Roble o Hualle;Arrayán;</t>
  </si>
  <si>
    <t>Pino;Manzano;</t>
  </si>
  <si>
    <t>Roble o Hualle;Coihue;Arrayán;</t>
  </si>
  <si>
    <t>Roble o Hualle;Coihue;Lenga;</t>
  </si>
  <si>
    <t>Calienta Más;mantiene el calor posterior al apagadado del fuego...;</t>
  </si>
  <si>
    <t>Cocino caliento agua y calefacción todo en 1;</t>
  </si>
  <si>
    <t>Hualle eucalipto ;</t>
  </si>
  <si>
    <t>Uso los árboles que caen en invierno ;</t>
  </si>
  <si>
    <t>Roble o Hualle;Radal;</t>
  </si>
  <si>
    <t>Coihue;Raulí;Roble o Hualle;</t>
  </si>
  <si>
    <t>Pino;Nirre sauce;</t>
  </si>
  <si>
    <t>Costumbre;Calienta Más;Accesibilidad;</t>
  </si>
  <si>
    <t>Ñire;</t>
  </si>
  <si>
    <t>Ñirre;Coihue;Roble o Hualle;</t>
  </si>
  <si>
    <t>Sauce;</t>
  </si>
  <si>
    <t>Sause;</t>
  </si>
  <si>
    <t>Más económico ;</t>
  </si>
  <si>
    <t>Porque la estufa a pelet es muy cara ;</t>
  </si>
  <si>
    <t>70/Sauce pino eucalipto único nativo todo del campo propio;</t>
  </si>
  <si>
    <t>Natural y creo q hay q usar lo que el campo produce y no ocupar otras industrias y transportes;</t>
  </si>
  <si>
    <t>Todo el día;8:00 am a 13:00 pm;</t>
  </si>
  <si>
    <t>Vivo arrendado y la combustión lenta es la que ya estaba instalada en este domicilio;</t>
  </si>
  <si>
    <t>Calienta Más;Aun no en capacidad de comprar sistema solar;</t>
  </si>
  <si>
    <t>8:00 am a 13:00 pm;Todo el día;13:00 pm a 17:00 pm;</t>
  </si>
  <si>
    <t>13:00 pm a 17:00 pm;8:00 am a 13:00 pm;17:00 pm a 00:00 am;</t>
  </si>
  <si>
    <t>Roble o Hualle;Coihue;Ñire;</t>
  </si>
  <si>
    <t>Xk tenemos terreno árboles ke están seco ;</t>
  </si>
  <si>
    <t>Pino;Aromo;Sauce;</t>
  </si>
  <si>
    <t>Con un mismo calor se cosina varias cosas a la vez;</t>
  </si>
  <si>
    <t>Complemento con estufa tipo toyotomi;</t>
  </si>
  <si>
    <t>Calienta Más;Tenemos acceso a ese medio de calefacción, nos sale más barato ;</t>
  </si>
  <si>
    <t>Porque la calefacción que utilizó es con leña;</t>
  </si>
  <si>
    <t>Precio y es mas accesible, ademas que tempera mucho mas que aun aire acondicionado y dura mucho mas la combustión en comparación a una estufa a pellet;</t>
  </si>
  <si>
    <t>no se ;</t>
  </si>
  <si>
    <t>no sabe</t>
  </si>
  <si>
    <t>Aromo;Pino;Eucalipto;</t>
  </si>
  <si>
    <t>Yo vendo ;</t>
  </si>
  <si>
    <t>El tipo de calor que da me gusta más, las otras formas de calefacción me da dolor de cabeza ;</t>
  </si>
  <si>
    <t>8:00 am a 13:00 pm;17:00 pm a 00:00 am;Todo el día;</t>
  </si>
  <si>
    <t>17:00 pm a 00:00 am;8:00 am a 13:00 pm;Solo en horarios de comida;</t>
  </si>
  <si>
    <t>La buscamos nosotros mismos;</t>
  </si>
  <si>
    <t>17:00 pm a 00:00 am;00:00 am a 8:00 am;Todo el día;</t>
  </si>
  <si>
    <t>8:00 am a 13:00 pm;13:00 pm a 17:00 pm;Solo en horarios de comida;</t>
  </si>
  <si>
    <t>Es la que tuve posibilidad de obtener ;</t>
  </si>
  <si>
    <t>Por el tipo de artefactos que cuento ,cocina combustión que además de calefaccionar,cosina mantengo agua caliente enteras ,ocupo el horno y mantengo agua caliente en termo cañón ,múltiples funciones y ahorro ;</t>
  </si>
  <si>
    <t>13:00 pm a 17:00 pm;8:00 am a 13:00 pm;</t>
  </si>
  <si>
    <t>Eucalipto;Pino;Castaño;</t>
  </si>
  <si>
    <t>Precio;Costumbre;Calienta Más;Vivimos en la zona rural;</t>
  </si>
  <si>
    <t>8:00 am a 13:00 pm;17:00 pm a 00:00 am;00:00 am a 8:00 am;</t>
  </si>
  <si>
    <t>Calienta Más;Calefacciona la casa, sirve para cocinar y para secar todo tipo de vestuario incluyendo la ropa de cama etc...;Precio;</t>
  </si>
  <si>
    <t>17:00 pm a 00:00 am;Todo el día;</t>
  </si>
  <si>
    <t>13:00 pm a 17:00 pm;17:00 pm a 00:00 am;00:00 am a 8:00 am;</t>
  </si>
  <si>
    <t>8:00 am a 13:00 pm;17:00 pm a 00:00 am;13:00 pm a 17:00 pm;</t>
  </si>
  <si>
    <t>Precio;Calienta Más;no depende de electricidad;</t>
  </si>
  <si>
    <t>Álamo, frutales ;</t>
  </si>
  <si>
    <t>Calienta Más;SECAR ROPA, COCINAR;</t>
  </si>
  <si>
    <t>Eucalipto;Pino;Aromo;</t>
  </si>
  <si>
    <t>Aromo;Pino;</t>
  </si>
  <si>
    <t>Es lo más husado;</t>
  </si>
  <si>
    <t>No me alcanza la plata para comprar un aire acondicionado por ejemplo;</t>
  </si>
  <si>
    <t>Roble o Hualle;Arrayán;Mañio;</t>
  </si>
  <si>
    <t>Calienta Más;Lo tengo a mano;</t>
  </si>
  <si>
    <t>Calienta Más;Caídas en forma natural de los arboles;</t>
  </si>
  <si>
    <t>Roble o Hualle;Ulmo;</t>
  </si>
  <si>
    <t>Eucalipto;Aromo;Hualle;</t>
  </si>
  <si>
    <t>13:00 pm a 17:00 pm;Todo el día;17:00 pm a 00:00 am;</t>
  </si>
  <si>
    <t>Eucalipto;Nativo pero un porcentaje bajo;</t>
  </si>
  <si>
    <t>00:00 am a 8:00 am;17:00 pm a 00:00 am;Todo el día;</t>
  </si>
  <si>
    <t>Tengo a disposición en el campo ;</t>
  </si>
  <si>
    <t>Roble o Hualle;Coihue;Pitra;</t>
  </si>
  <si>
    <t>Más fácil de conseguir en el campo;</t>
  </si>
  <si>
    <t>No hay presupuesto para una combustión a pellet ;</t>
  </si>
  <si>
    <t>Precio;Calienta Más;Es la única posibilidad de calefacción que tengo, me regalan el dinero para comprar la leña, con el bajo presupuesto del que disponga, todas las demás alternativas menos contaminantes no están a mi alcance de presupuesto ;</t>
  </si>
  <si>
    <t>Ensucia menos el cañón y dura más ;</t>
  </si>
  <si>
    <t>Porque la estufa apellet es muy cara para comprar ;Costumbre;</t>
  </si>
  <si>
    <t>Precio;Mejor alternativa de calefacción ;</t>
  </si>
  <si>
    <t>8:00 am a 13:00 pm;17:00 pm a 00:00 am;Solo en horarios de comida;</t>
  </si>
  <si>
    <t>Disponibilidad ;</t>
  </si>
  <si>
    <t>sensación térmica;</t>
  </si>
  <si>
    <t>Capacidad de recolectarla, no, no es comprada;</t>
  </si>
  <si>
    <t>Por Economía del hogar, tengo agua caliente por termotanque, aprovecho el calor para dos fines. También invertí en su momento en una buena aislación de la casa;</t>
  </si>
  <si>
    <t>Ulmo;Roble o Hualle;</t>
  </si>
  <si>
    <t>Todas las anteriores;</t>
  </si>
  <si>
    <t>Obtener sin costo monetario ;</t>
  </si>
  <si>
    <t>Si pudiera cambiar la leña lo haria;</t>
  </si>
  <si>
    <t>Precio;Por costumbre y precio más barato ;</t>
  </si>
  <si>
    <t>Aromo;Gualle, Coihue, ;</t>
  </si>
  <si>
    <t>Calefacción y cocinar ;</t>
  </si>
  <si>
    <t>Tengo campo;</t>
  </si>
  <si>
    <t>Roble o Hualle;Laurel;</t>
  </si>
  <si>
    <t>Roble o Hualle;Canelo;</t>
  </si>
  <si>
    <t>Por que ws lo que tengo para calentarme;</t>
  </si>
  <si>
    <t>No lo prefiero, no tengo otra opción porque el aire acondicionado y las estufas a pellet son más caras. ;</t>
  </si>
  <si>
    <t>Todo el día;13:00 pm a 17:00 pm;</t>
  </si>
  <si>
    <t>lenga blanca;</t>
  </si>
  <si>
    <t>Roble o Hualle;Lenga;</t>
  </si>
  <si>
    <t>Roble o Hualle;Lenga;Coihue;</t>
  </si>
  <si>
    <t>Lenga;Roble o Hualle;Raulí;</t>
  </si>
  <si>
    <t>Lenga;Roble o Hualle;</t>
  </si>
  <si>
    <t>00:00 am a 8:00 am;8:00 am a 13:00 pm;13:00 pm a 17:00 pm;</t>
  </si>
  <si>
    <t>Producción propia;</t>
  </si>
  <si>
    <t>Es plantación propia;</t>
  </si>
  <si>
    <t>Cocino;</t>
  </si>
  <si>
    <t>Cocono;</t>
  </si>
  <si>
    <t>Eucalipto;Aromo;Hualle ;</t>
  </si>
  <si>
    <t>Es la opción que tenemos en mi casa ;Precio;</t>
  </si>
  <si>
    <t>Precio;Costumbre;Calienta Más;No tengo otro modo de calefacción ;</t>
  </si>
  <si>
    <t>Tengo en mi campo;</t>
  </si>
  <si>
    <t>Porque es lo que tenemos donde vivimos ;</t>
  </si>
  <si>
    <t>Precio;Calienta Más;Es a lo que se puede ecceder en gorma mas facil;</t>
  </si>
  <si>
    <t>Calienta Más;Costumbre;contamos con disponibilidad ya que tenemos campo;</t>
  </si>
  <si>
    <t>Roble o Hualle;Raulí;Coihue;</t>
  </si>
  <si>
    <t>Eucalipto;Pino;hualle;</t>
  </si>
  <si>
    <t>No tengo otra alternativa;</t>
  </si>
  <si>
    <t>Aromo;Eucalipto;Nativa;</t>
  </si>
  <si>
    <t>Calienta Más;Gusto personal;Costumbre;</t>
  </si>
  <si>
    <t>13:00 pm a 17:00 pm;00:00 am a 8:00 am;Todo el día;</t>
  </si>
  <si>
    <t>Solo tengo esa calefacción ;</t>
  </si>
  <si>
    <t>Todo el día;17:00 pm a 00:00 am;</t>
  </si>
  <si>
    <t>Me sirve hasta para secar ropa en invierno;</t>
  </si>
  <si>
    <t>8:00 am a 13:00 pm;Solo en horarios de comida;</t>
  </si>
  <si>
    <t>Mas facil de encontrar;</t>
  </si>
  <si>
    <t>00:00 am a 8:00 am;17:00 pm a 00:00 am;8:00 am a 13:00 pm;</t>
  </si>
  <si>
    <t>Precio;Más barata;</t>
  </si>
  <si>
    <t>Precio;Calienta Más;.;</t>
  </si>
  <si>
    <t>Producción propia ;</t>
  </si>
  <si>
    <t>Ecauli tú ;</t>
  </si>
  <si>
    <t>Porque puedo calefaccionar y cosinar a la vez;</t>
  </si>
  <si>
    <t>Calienta Más;Precio;Perdura más el calor en la vivienda ;</t>
  </si>
  <si>
    <t>Todo el día;00:00 am a 8:00 am;</t>
  </si>
  <si>
    <t>No solo es el precio de la leña, tb es el valor de una estufa a Pellet ;</t>
  </si>
  <si>
    <t>Costumbre;Calienta Más;No tengo estufa a pellet porque la zona rural no está contemplada para el beneficio de recambio;</t>
  </si>
  <si>
    <t>Es la única opción que tengo de calificación ;</t>
  </si>
  <si>
    <t>00:00 am a 8:00 am;Todo el día;</t>
  </si>
  <si>
    <t>siempre disponible (vivo cerca de un bosque);</t>
  </si>
  <si>
    <t>00:00 am a 8:00 am;13:00 pm a 17:00 pm;</t>
  </si>
  <si>
    <t>Precio;Las cocinas a pellet son muy caras;</t>
  </si>
  <si>
    <t>Precio;Calienta Más;MULTIFUNCION;</t>
  </si>
  <si>
    <t>Roble o Hualle;Pino y eucaliptus;</t>
  </si>
  <si>
    <t>Eucalipto ;</t>
  </si>
  <si>
    <t>Calienta Más;Tengo monte. Corto solo lo que necesito .;</t>
  </si>
  <si>
    <t>Calienta Más;Disponibilidad;</t>
  </si>
  <si>
    <t>Eucalipto;Aromo;Huaye;</t>
  </si>
  <si>
    <t>No tenemos otro medio de calefacción ;</t>
  </si>
  <si>
    <t>porque utilizo para cocinar y calefacción ;</t>
  </si>
  <si>
    <t>Por tema de economía y tener más calefacción en la casa;</t>
  </si>
  <si>
    <t>Precio;Calienta Más;Calienta el agua del hogar;</t>
  </si>
  <si>
    <t>Calienta Más;Cocinar;</t>
  </si>
  <si>
    <t>Aromo;Pino;Hualle;</t>
  </si>
  <si>
    <t>Amo ver el fuego;</t>
  </si>
  <si>
    <t>Es un calor natural ;</t>
  </si>
  <si>
    <t>Calienta Más;Costumbre;Precio;Para cocinar;</t>
  </si>
  <si>
    <t>Aromo;Arce;</t>
  </si>
  <si>
    <t>Calienta Más; Es mejor    el aire caliente    especial para   desumedecer  la ropa    al cocinar  en la cocina. Es mas sabrosa;</t>
  </si>
  <si>
    <t>Que este seca ;</t>
  </si>
  <si>
    <t>Precio;Calienta Más;Conveniente;</t>
  </si>
  <si>
    <t>Eucalipto;Hualle;Aromo;</t>
  </si>
  <si>
    <t>17:00 pm a 00:00 am;Todo el día;00:00 am a 8:00 am;</t>
  </si>
  <si>
    <t>Pino;Eucalipto;Otra;</t>
  </si>
  <si>
    <t>Solo en horarios de comida;13:00 pm a 17:00 pm;</t>
  </si>
  <si>
    <t>No tengo más opciones de calefacción ;</t>
  </si>
  <si>
    <t>Costumbre;Calienta Más;Es propia, no gasto en comprar,ya que se utilizan los árboles caídos por temporales de invierno.;</t>
  </si>
  <si>
    <t>Precio;Calienta Más;Sirve para cocinar;</t>
  </si>
  <si>
    <t>Precio;Calienta Más;Costumbre;Por fácil de obtener ;</t>
  </si>
  <si>
    <t>Precio;Costumbre;Accesibilidad ;</t>
  </si>
  <si>
    <t>Calienta Más;No hay que enchufar la estufa;</t>
  </si>
  <si>
    <t>Costumbre;Calienta Más;Cocinar,secar ropa,climatizar;</t>
  </si>
  <si>
    <t>Es la única estufa que Tengo ;</t>
  </si>
  <si>
    <t>Es más económica que los calefactores eléctricos que consumen mucha energía y eso aumenta el costo del consumo, y es mejor que la estufa a parafina porque se siente olor a combustible quemado y genera humedad, lo que no ocurre con la leña que además calefacciona toda la casa.;</t>
  </si>
  <si>
    <t>Pino;Eucalipto;Ciprés ;</t>
  </si>
  <si>
    <t>Porque se extrae del campo;</t>
  </si>
  <si>
    <t>Calienta Más;astetic;</t>
  </si>
  <si>
    <t>Es el método más económico ;Precio;</t>
  </si>
  <si>
    <t>casa arrendada;</t>
  </si>
  <si>
    <t>Eucalipto;Aromo;Pitra;</t>
  </si>
  <si>
    <t>Hualle;</t>
  </si>
  <si>
    <t>La más tradicional y fácil de adquirir ;</t>
  </si>
  <si>
    <t>Facil de adquirir ;</t>
  </si>
  <si>
    <t>Precio;Calienta Más;fuente de energía renovable ;</t>
  </si>
  <si>
    <t>hualle;</t>
  </si>
  <si>
    <t>M;</t>
  </si>
  <si>
    <t>00:00 am a 8:00 am;8:00 am a 13:00 pm;17:00 pm a 00:00 am;</t>
  </si>
  <si>
    <t>Calienta Más;seca la humedad ;</t>
  </si>
  <si>
    <t>Coihue;Tepa y Chilco;</t>
  </si>
  <si>
    <t>Calienta Más;es el recurso que tengo en mi parcela;</t>
  </si>
  <si>
    <t>tengo leña en mi campo;</t>
  </si>
  <si>
    <t>Es el artefacto que tengo;</t>
  </si>
  <si>
    <t>Precio;Costumbre;Calienta Más;El fuego genera atmósfera de un hogar cálido.;</t>
  </si>
  <si>
    <t>Precio;Costumbre;Calienta Más;accesibilidad;</t>
  </si>
  <si>
    <t>Es lo que tengo,;</t>
  </si>
  <si>
    <t>mi cocina venía con termo cañon, asi que aprovecho el calor para tener agua caliente ;</t>
  </si>
  <si>
    <t>PORQUE ES DE MI PROPIEDAD;</t>
  </si>
  <si>
    <t>del terreno;</t>
  </si>
  <si>
    <t>Precio;Costumbre;Es más accesible, se acomoda a mi bolsillo y por años es más segura y ahorro algo siquiera en cuanto a gastos en mi hogar, el Pelet es demasiado caro por lo que cotizamos y la estufa también ;</t>
  </si>
  <si>
    <t>Precio;Costumbre;Calienta Más;Poseo bosques de autoproduccion;</t>
  </si>
  <si>
    <t>Calienta Más;Precio;Arriendo y esta en la casa;</t>
  </si>
  <si>
    <t>Costumbre;es más estable por la falta de estabilidad eléctrica y por que el gas o parafina emiten gases tóxicos;</t>
  </si>
  <si>
    <t>Precio;Se puede cocinar y calefaccionar al mismo tiempo ;</t>
  </si>
  <si>
    <t>No emite olor ;Calienta Más;</t>
  </si>
  <si>
    <t>Costumbre;SIN RECURSOS PARA COMPRAR UNA COMBUSTION LENTA;</t>
  </si>
  <si>
    <t>Por el tipo de estufa. ;</t>
  </si>
  <si>
    <t>Vivo en el campo y no necesito comprarla;</t>
  </si>
  <si>
    <t>Costumbre;Calienta Más;LA PRODUCIMOS NO COMPRAMOS;</t>
  </si>
  <si>
    <t>No tengo acceso a otro tipo de combustible;</t>
  </si>
  <si>
    <t>Por costos, acceso del recurso y calefacción que perdura más tiempo en mi domicilio.;</t>
  </si>
  <si>
    <t>Calienta Más;Entrega un calor parejo para todas las habitaciones, sin olor;</t>
  </si>
  <si>
    <t>Precio;Tengo agua caliente por serpentín, cocino y calefaccion;</t>
  </si>
  <si>
    <t>Arrendamos la casa por lo cual ya estaba la estufa y preferimos ocuparla;</t>
  </si>
  <si>
    <t>Deshuemdese la casa se enciende solo cuando está permitido.;</t>
  </si>
  <si>
    <t>Precio;Calienta Más;No cuento con aislación térmica en la vivienda.;</t>
  </si>
  <si>
    <t>00:00 am a 8:00 am;13:00 pm a 17:00 pm;17:00 pm a 00:00 am;</t>
  </si>
  <si>
    <t>Roble o Hualle;Nn;</t>
  </si>
  <si>
    <t>Calienta Más;Precio;Costumbre;Tipo de calor. Sirve para secar ropa, calentarse y no seca el aire;</t>
  </si>
  <si>
    <t>Calienta más, el tipo de calor es menos dañino que el aire acondicionado y el tipo de calefacción no depende de la energía eléctrica (como por ej. una estufa a pellet).;</t>
  </si>
  <si>
    <t>Aromo;hualle;</t>
  </si>
  <si>
    <t>Todo el día;Solo en horarios de comida;</t>
  </si>
  <si>
    <t>Lo más  al alcance de mi dinero ;</t>
  </si>
  <si>
    <t>No tengo otro tipo de calefacción;</t>
  </si>
  <si>
    <t>Eucalipto;Pino Oregón ;</t>
  </si>
  <si>
    <t>Huañe ;</t>
  </si>
  <si>
    <t>Cualquiera o carton;</t>
  </si>
  <si>
    <t>00:00 am a 8:00 am;17:00 pm a 00:00 am;13:00 pm a 17:00 pm;</t>
  </si>
  <si>
    <t>Ulmo;Lenga;</t>
  </si>
  <si>
    <t>Costumbre;Precio;Calienta Más;Dispongo de un pequeño terreno con algunos arboles donde puedo sacar leña y abastecerme ;</t>
  </si>
  <si>
    <t>Costumbre;Tengo leña gratis aromo, eucalipto.;</t>
  </si>
  <si>
    <t>Calienta Más;El calor dura más en el espacio.;</t>
  </si>
  <si>
    <t>Lenga;Arrayán;</t>
  </si>
  <si>
    <t>Cuento con ello;</t>
  </si>
  <si>
    <t>Aromo;Eucalipto;Hualle;</t>
  </si>
  <si>
    <t>La estufa combustión lenta, mantiene por más tiempo el calor de la casa;</t>
  </si>
  <si>
    <t>El calor que produce es mas acojedor y agradable  ;</t>
  </si>
  <si>
    <t>La que saco de mi campo;</t>
  </si>
  <si>
    <t>Precio;Más fácil obtener ;</t>
  </si>
  <si>
    <t>Costumbre;Es lo que tengo al alcanze. No hay otra forma si se es campecino ;</t>
  </si>
  <si>
    <t>Eucalipto;Aromo;hualle;</t>
  </si>
  <si>
    <t>Solo en horarios de comida;17:00 pm a 00:00 am;</t>
  </si>
  <si>
    <t>Pino;Eucalipto;Encino;</t>
  </si>
  <si>
    <t>Sistema de calefacción disponible;</t>
  </si>
  <si>
    <t>La cocina y estufa utiliza leña;</t>
  </si>
  <si>
    <t>propia no la compro ;</t>
  </si>
  <si>
    <t>Que esté seca ;Precio;</t>
  </si>
  <si>
    <t>Calienta Más;la leña que tengo disponble en el campo ;</t>
  </si>
  <si>
    <t>Costumbre;Precio;Produce un calor más intenso ;</t>
  </si>
  <si>
    <t>Es la que tengo y no puedo comprar otro sistema, no puedo acceder a subsidio ;</t>
  </si>
  <si>
    <t>Raulí;Roble o Hualle;</t>
  </si>
  <si>
    <t>Coihue;Roble o Hualle;Lenga;</t>
  </si>
  <si>
    <t>Otro tipo de combustible ;</t>
  </si>
  <si>
    <t>Precio;Ya tengo la combustion ;</t>
  </si>
  <si>
    <t>Precio;Costumbre;No tengo mas que la combustión lenta;</t>
  </si>
  <si>
    <t>Eucalipto;Hualle;</t>
  </si>
  <si>
    <t>no hay otra opcion;</t>
  </si>
  <si>
    <t>Calienta mas el hogar y por el precio;</t>
  </si>
  <si>
    <t>Vivo en el campo y sacamos leña de ahí ;</t>
  </si>
  <si>
    <t>Precio;Calienta Más;Permite calefacción y cocina alimentos ;</t>
  </si>
  <si>
    <t>Encino;</t>
  </si>
  <si>
    <t>Es más sano  y el calor es distinto ;</t>
  </si>
  <si>
    <t>Aromo;Roble o Hualle;</t>
  </si>
  <si>
    <t>Roble o Hualle;Pino ;</t>
  </si>
  <si>
    <t>Calienta Más;Para cocinar;</t>
  </si>
  <si>
    <t>Calienta Más;Cocinar ;</t>
  </si>
  <si>
    <t>Tenemos bosque;</t>
  </si>
  <si>
    <t>No alcanza para comprar otro medio de calefacción ;</t>
  </si>
  <si>
    <t>No poseo otra medio de calefacción y cocino ;</t>
  </si>
  <si>
    <t>Precio;Es lo que está en el sector;</t>
  </si>
  <si>
    <t>Alamo;</t>
  </si>
  <si>
    <t>Tengo en el campo;</t>
  </si>
  <si>
    <t>puedo extraer leña gratis de mi predio con los arboles que van cayendo ;</t>
  </si>
  <si>
    <t>Calefacciono y cosino ;</t>
  </si>
  <si>
    <t>Pino;Eucalipto;Huelle ;</t>
  </si>
  <si>
    <t>No sé;</t>
  </si>
  <si>
    <t>Sali de mi propio campo la leña;</t>
  </si>
  <si>
    <t>Porque no tengo para otro tipo de calefacción ;</t>
  </si>
  <si>
    <t>00:00 am a 8:00 am;8:00 am a 13:00 pm;Todo el día;</t>
  </si>
  <si>
    <t>Es la calefacción existente en casa ;</t>
  </si>
  <si>
    <t>Casa en arriendo y tiene calefactor incluido;</t>
  </si>
  <si>
    <t>Costumbre;Calienta Más;La hago yo mismo para autoconsumo;</t>
  </si>
  <si>
    <t>se nos cayo un arbol en la casa;</t>
  </si>
  <si>
    <t>no tengo como instalar la pellet por ahora;</t>
  </si>
  <si>
    <t>Raulí;</t>
  </si>
  <si>
    <t>Costumbre;Calienta Más;Es el sistema instalado en la vivienda;</t>
  </si>
  <si>
    <t>No tengo plata para comprar una a pellet;</t>
  </si>
  <si>
    <t>Antecedentes INE, 2024</t>
  </si>
  <si>
    <t>Emisión Ton/año</t>
  </si>
  <si>
    <t>Total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</si>
</sst>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6" fillId="2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/>
    <xf numFmtId="164" fontId="5" fillId="0" borderId="0" xfId="2" applyNumberFormat="1" applyFont="1"/>
    <xf numFmtId="1" fontId="5" fillId="0" borderId="0" xfId="0" applyNumberFormat="1" applyFont="1"/>
    <xf numFmtId="164" fontId="0" fillId="0" borderId="0" xfId="2" applyNumberFormat="1" applyFont="1"/>
    <xf numFmtId="1" fontId="0" fillId="0" borderId="0" xfId="0" applyNumberFormat="1"/>
    <xf numFmtId="0" fontId="7" fillId="0" borderId="0" xfId="0" applyFont="1"/>
    <xf numFmtId="0" fontId="6" fillId="2" borderId="0" xfId="4" applyBorder="1" applyAlignment="1">
      <alignment horizontal="left" vertical="center"/>
    </xf>
    <xf numFmtId="0" fontId="6" fillId="2" borderId="0" xfId="4" applyBorder="1" applyAlignment="1">
      <alignment horizontal="center" vertical="center"/>
    </xf>
    <xf numFmtId="0" fontId="3" fillId="3" borderId="5" xfId="3" applyFont="1" applyFill="1" applyBorder="1" applyAlignment="1">
      <alignment horizontal="left" vertical="center"/>
    </xf>
    <xf numFmtId="1" fontId="3" fillId="3" borderId="5" xfId="3" applyNumberFormat="1" applyFont="1" applyFill="1" applyBorder="1" applyAlignment="1">
      <alignment horizontal="center" vertical="center"/>
    </xf>
    <xf numFmtId="0" fontId="5" fillId="4" borderId="6" xfId="0" applyFont="1" applyFill="1" applyBorder="1"/>
    <xf numFmtId="0" fontId="5" fillId="4" borderId="0" xfId="0" applyFont="1" applyFill="1"/>
    <xf numFmtId="0" fontId="0" fillId="0" borderId="0" xfId="0" applyAlignment="1">
      <alignment horizontal="left"/>
    </xf>
    <xf numFmtId="10" fontId="0" fillId="0" borderId="0" xfId="2" applyNumberFormat="1" applyFont="1"/>
    <xf numFmtId="0" fontId="5" fillId="4" borderId="5" xfId="0" applyFont="1" applyFill="1" applyBorder="1"/>
    <xf numFmtId="0" fontId="0" fillId="0" borderId="5" xfId="0" applyBorder="1"/>
    <xf numFmtId="0" fontId="5" fillId="0" borderId="5" xfId="0" applyFont="1" applyBorder="1"/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0" fontId="5" fillId="4" borderId="0" xfId="0" applyFont="1" applyFill="1" applyBorder="1"/>
    <xf numFmtId="0" fontId="5" fillId="0" borderId="5" xfId="0" applyNumberFormat="1" applyFont="1" applyBorder="1"/>
    <xf numFmtId="0" fontId="0" fillId="0" borderId="5" xfId="0" applyNumberFormat="1" applyFont="1" applyBorder="1"/>
    <xf numFmtId="0" fontId="5" fillId="8" borderId="0" xfId="0" applyFont="1" applyFill="1" applyBorder="1" applyAlignment="1">
      <alignment horizontal="left"/>
    </xf>
    <xf numFmtId="0" fontId="0" fillId="8" borderId="0" xfId="0" applyFill="1"/>
    <xf numFmtId="0" fontId="5" fillId="8" borderId="0" xfId="0" applyFont="1" applyFill="1"/>
    <xf numFmtId="0" fontId="0" fillId="9" borderId="0" xfId="0" applyFill="1" applyAlignment="1">
      <alignment horizontal="left" vertical="center"/>
    </xf>
    <xf numFmtId="0" fontId="0" fillId="0" borderId="5" xfId="0" applyBorder="1" applyAlignment="1">
      <alignment horizontal="left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10" borderId="5" xfId="0" applyFill="1" applyBorder="1"/>
    <xf numFmtId="0" fontId="0" fillId="11" borderId="5" xfId="0" applyFill="1" applyBorder="1"/>
    <xf numFmtId="0" fontId="5" fillId="0" borderId="0" xfId="0" applyFont="1" applyAlignment="1">
      <alignment horizontal="right"/>
    </xf>
    <xf numFmtId="1" fontId="7" fillId="0" borderId="0" xfId="0" applyNumberFormat="1" applyFont="1"/>
    <xf numFmtId="0" fontId="0" fillId="7" borderId="7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1" fontId="0" fillId="7" borderId="5" xfId="0" applyNumberFormat="1" applyFill="1" applyBorder="1" applyAlignment="1">
      <alignment horizontal="center" vertical="center"/>
    </xf>
    <xf numFmtId="1" fontId="0" fillId="13" borderId="5" xfId="0" applyNumberFormat="1" applyFill="1" applyBorder="1" applyAlignment="1">
      <alignment horizontal="center" vertical="center"/>
    </xf>
    <xf numFmtId="164" fontId="7" fillId="0" borderId="0" xfId="2" applyNumberFormat="1" applyFont="1"/>
    <xf numFmtId="41" fontId="7" fillId="0" borderId="0" xfId="1" applyFont="1"/>
    <xf numFmtId="0" fontId="1" fillId="0" borderId="2" xfId="3" applyFont="1" applyFill="1" applyBorder="1" applyAlignment="1">
      <alignment horizontal="left" vertical="center"/>
    </xf>
    <xf numFmtId="1" fontId="1" fillId="0" borderId="5" xfId="3" applyNumberFormat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1" fontId="0" fillId="14" borderId="0" xfId="0" applyNumberFormat="1" applyFill="1" applyBorder="1" applyAlignment="1">
      <alignment horizontal="center" vertical="center"/>
    </xf>
    <xf numFmtId="0" fontId="0" fillId="14" borderId="0" xfId="0" applyFill="1"/>
    <xf numFmtId="2" fontId="0" fillId="14" borderId="0" xfId="0" applyNumberFormat="1" applyFill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2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center"/>
    </xf>
    <xf numFmtId="1" fontId="0" fillId="6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5" xfId="0" applyNumberForma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15" borderId="5" xfId="0" applyFont="1" applyFill="1" applyBorder="1"/>
    <xf numFmtId="0" fontId="0" fillId="16" borderId="5" xfId="0" applyFill="1" applyBorder="1"/>
    <xf numFmtId="0" fontId="0" fillId="12" borderId="5" xfId="0" applyFill="1" applyBorder="1"/>
    <xf numFmtId="0" fontId="0" fillId="0" borderId="0" xfId="0" applyFill="1" applyBorder="1"/>
    <xf numFmtId="0" fontId="0" fillId="0" borderId="5" xfId="0" applyFill="1" applyBorder="1"/>
    <xf numFmtId="1" fontId="0" fillId="0" borderId="5" xfId="0" applyNumberFormat="1" applyBorder="1"/>
    <xf numFmtId="0" fontId="0" fillId="0" borderId="0" xfId="0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ont="1" applyFill="1" applyBorder="1"/>
    <xf numFmtId="0" fontId="5" fillId="0" borderId="0" xfId="0" applyNumberFormat="1" applyFont="1" applyFill="1" applyBorder="1"/>
    <xf numFmtId="10" fontId="0" fillId="0" borderId="0" xfId="2" applyNumberFormat="1" applyFont="1" applyFill="1" applyBorder="1"/>
    <xf numFmtId="1" fontId="0" fillId="0" borderId="0" xfId="0" applyNumberForma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1" fontId="0" fillId="17" borderId="5" xfId="0" applyNumberFormat="1" applyFill="1" applyBorder="1" applyAlignment="1">
      <alignment horizontal="center"/>
    </xf>
    <xf numFmtId="0" fontId="5" fillId="17" borderId="10" xfId="0" applyFont="1" applyFill="1" applyBorder="1" applyAlignment="1">
      <alignment horizontal="left"/>
    </xf>
    <xf numFmtId="165" fontId="5" fillId="17" borderId="9" xfId="0" applyNumberFormat="1" applyFont="1" applyFill="1" applyBorder="1"/>
    <xf numFmtId="0" fontId="5" fillId="17" borderId="5" xfId="0" applyFont="1" applyFill="1" applyBorder="1"/>
    <xf numFmtId="1" fontId="5" fillId="17" borderId="5" xfId="0" applyNumberFormat="1" applyFont="1" applyFill="1" applyBorder="1" applyAlignment="1">
      <alignment horizontal="center"/>
    </xf>
    <xf numFmtId="2" fontId="0" fillId="0" borderId="0" xfId="2" applyNumberFormat="1" applyFont="1" applyAlignment="1">
      <alignment horizontal="center" vertical="center"/>
    </xf>
    <xf numFmtId="0" fontId="5" fillId="16" borderId="0" xfId="0" applyFont="1" applyFill="1" applyAlignment="1">
      <alignment horizontal="center"/>
    </xf>
    <xf numFmtId="1" fontId="0" fillId="16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19" borderId="0" xfId="0" applyNumberFormat="1" applyFill="1" applyAlignment="1">
      <alignment horizontal="center"/>
    </xf>
    <xf numFmtId="1" fontId="0" fillId="5" borderId="5" xfId="0" applyNumberFormat="1" applyFill="1" applyBorder="1" applyAlignment="1">
      <alignment horizontal="center" vertical="center"/>
    </xf>
    <xf numFmtId="1" fontId="0" fillId="13" borderId="5" xfId="0" applyNumberFormat="1" applyFill="1" applyBorder="1" applyAlignment="1">
      <alignment horizontal="center"/>
    </xf>
    <xf numFmtId="1" fontId="0" fillId="18" borderId="0" xfId="0" applyNumberFormat="1" applyFill="1" applyAlignment="1">
      <alignment horizontal="center"/>
    </xf>
    <xf numFmtId="1" fontId="0" fillId="0" borderId="11" xfId="0" applyNumberFormat="1" applyBorder="1" applyAlignment="1">
      <alignment horizontal="center"/>
    </xf>
    <xf numFmtId="10" fontId="0" fillId="0" borderId="0" xfId="0" applyNumberFormat="1"/>
    <xf numFmtId="10" fontId="0" fillId="0" borderId="5" xfId="0" applyNumberFormat="1" applyBorder="1"/>
    <xf numFmtId="0" fontId="7" fillId="0" borderId="7" xfId="0" applyFont="1" applyBorder="1"/>
    <xf numFmtId="1" fontId="5" fillId="20" borderId="0" xfId="0" applyNumberFormat="1" applyFont="1" applyFill="1"/>
    <xf numFmtId="10" fontId="5" fillId="20" borderId="0" xfId="0" applyNumberFormat="1" applyFont="1" applyFill="1"/>
    <xf numFmtId="0" fontId="5" fillId="21" borderId="5" xfId="0" applyFont="1" applyFill="1" applyBorder="1"/>
    <xf numFmtId="0" fontId="0" fillId="22" borderId="0" xfId="0" applyFill="1" applyAlignment="1">
      <alignment horizontal="center"/>
    </xf>
    <xf numFmtId="0" fontId="0" fillId="0" borderId="0" xfId="0" applyAlignment="1"/>
    <xf numFmtId="0" fontId="7" fillId="0" borderId="0" xfId="0" applyFont="1" applyFill="1" applyBorder="1" applyAlignment="1">
      <alignment horizontal="right"/>
    </xf>
    <xf numFmtId="0" fontId="7" fillId="0" borderId="7" xfId="0" applyFont="1" applyBorder="1" applyAlignment="1">
      <alignment horizontal="right"/>
    </xf>
    <xf numFmtId="1" fontId="0" fillId="0" borderId="0" xfId="0" applyNumberFormat="1" applyFill="1" applyBorder="1"/>
    <xf numFmtId="0" fontId="7" fillId="0" borderId="5" xfId="0" applyFont="1" applyBorder="1"/>
    <xf numFmtId="165" fontId="0" fillId="0" borderId="5" xfId="0" applyNumberFormat="1" applyBorder="1"/>
    <xf numFmtId="0" fontId="0" fillId="0" borderId="0" xfId="0" applyAlignment="1">
      <alignment wrapText="1"/>
    </xf>
    <xf numFmtId="9" fontId="0" fillId="0" borderId="0" xfId="0" applyNumberFormat="1"/>
    <xf numFmtId="2" fontId="0" fillId="0" borderId="5" xfId="0" applyNumberFormat="1" applyBorder="1"/>
    <xf numFmtId="2" fontId="0" fillId="0" borderId="5" xfId="0" applyNumberFormat="1" applyFill="1" applyBorder="1"/>
    <xf numFmtId="0" fontId="0" fillId="7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0" fillId="24" borderId="5" xfId="0" applyFill="1" applyBorder="1" applyAlignment="1">
      <alignment horizontal="center"/>
    </xf>
    <xf numFmtId="0" fontId="0" fillId="25" borderId="5" xfId="0" applyFill="1" applyBorder="1" applyAlignment="1">
      <alignment horizontal="center"/>
    </xf>
    <xf numFmtId="0" fontId="0" fillId="2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/>
  </cellXfs>
  <cellStyles count="5">
    <cellStyle name="Énfasis1" xfId="4" builtinId="29"/>
    <cellStyle name="Millares [0]" xfId="1" builtinId="6"/>
    <cellStyle name="Normal" xfId="0" builtinId="0"/>
    <cellStyle name="Porcentaje" xfId="2" builtinId="5"/>
    <cellStyle name="Título 2" xfId="3" builtinId="17"/>
  </cellStyles>
  <dxfs count="1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2C0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26410441078584E-2"/>
          <c:y val="5.6265840291385129E-2"/>
          <c:w val="0.87120554216409207"/>
          <c:h val="0.73493997114898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'Emisión MP2,5 Urbano'!$D$4</c:f>
              <c:strCache>
                <c:ptCount val="1"/>
                <c:pt idx="0">
                  <c:v>MP2,5  Ton/año</c:v>
                </c:pt>
              </c:strCache>
            </c:strRef>
          </c:tx>
          <c:spPr>
            <a:pattFill prst="smCheck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'Emisión MP2,5 Urbano'!$A$5:$A$36</c:f>
              <c:strCache>
                <c:ptCount val="32"/>
                <c:pt idx="0">
                  <c:v>Angol</c:v>
                </c:pt>
                <c:pt idx="1">
                  <c:v>Carahue</c:v>
                </c:pt>
                <c:pt idx="2">
                  <c:v>Cholchol</c:v>
                </c:pt>
                <c:pt idx="3">
                  <c:v>Collipulli</c:v>
                </c:pt>
                <c:pt idx="4">
                  <c:v>Cunco</c:v>
                </c:pt>
                <c:pt idx="5">
                  <c:v>Curacautín</c:v>
                </c:pt>
                <c:pt idx="6">
                  <c:v>Curarrehue</c:v>
                </c:pt>
                <c:pt idx="7">
                  <c:v>Ercilla</c:v>
                </c:pt>
                <c:pt idx="8">
                  <c:v>Freire</c:v>
                </c:pt>
                <c:pt idx="9">
                  <c:v>Galvarino</c:v>
                </c:pt>
                <c:pt idx="10">
                  <c:v>Gorbea</c:v>
                </c:pt>
                <c:pt idx="11">
                  <c:v>Lautaro</c:v>
                </c:pt>
                <c:pt idx="12">
                  <c:v>Loncoche</c:v>
                </c:pt>
                <c:pt idx="13">
                  <c:v>Lonquimay</c:v>
                </c:pt>
                <c:pt idx="14">
                  <c:v>Los Sauces</c:v>
                </c:pt>
                <c:pt idx="15">
                  <c:v>Lumaco</c:v>
                </c:pt>
                <c:pt idx="16">
                  <c:v>Melipeuco</c:v>
                </c:pt>
                <c:pt idx="17">
                  <c:v>Nueva Imperial</c:v>
                </c:pt>
                <c:pt idx="18">
                  <c:v>Padre Las Casas</c:v>
                </c:pt>
                <c:pt idx="19">
                  <c:v>Perquenco</c:v>
                </c:pt>
                <c:pt idx="20">
                  <c:v>Pitrufquén</c:v>
                </c:pt>
                <c:pt idx="21">
                  <c:v>Pucón</c:v>
                </c:pt>
                <c:pt idx="22">
                  <c:v>Purén</c:v>
                </c:pt>
                <c:pt idx="23">
                  <c:v>Renaico</c:v>
                </c:pt>
                <c:pt idx="24">
                  <c:v>Saavedra</c:v>
                </c:pt>
                <c:pt idx="25">
                  <c:v>Temuco</c:v>
                </c:pt>
                <c:pt idx="26">
                  <c:v>Teodoro Schmidt</c:v>
                </c:pt>
                <c:pt idx="27">
                  <c:v>Toltén</c:v>
                </c:pt>
                <c:pt idx="28">
                  <c:v>Traiguén</c:v>
                </c:pt>
                <c:pt idx="29">
                  <c:v>Victoria</c:v>
                </c:pt>
                <c:pt idx="30">
                  <c:v>Vilcún</c:v>
                </c:pt>
                <c:pt idx="31">
                  <c:v>Villarrica</c:v>
                </c:pt>
              </c:strCache>
            </c:strRef>
          </c:cat>
          <c:val>
            <c:numRef>
              <c:f>'Emisión MP2,5 Urbano'!$D$5:$D$36</c:f>
              <c:numCache>
                <c:formatCode>0.00</c:formatCode>
                <c:ptCount val="32"/>
                <c:pt idx="0">
                  <c:v>602.59027273105585</c:v>
                </c:pt>
                <c:pt idx="1">
                  <c:v>257.2528158249329</c:v>
                </c:pt>
                <c:pt idx="2">
                  <c:v>89.574682765645818</c:v>
                </c:pt>
                <c:pt idx="3">
                  <c:v>261.99735669001274</c:v>
                </c:pt>
                <c:pt idx="4">
                  <c:v>197.23577305238859</c:v>
                </c:pt>
                <c:pt idx="5">
                  <c:v>286.6417706895628</c:v>
                </c:pt>
                <c:pt idx="6">
                  <c:v>44.04521685527407</c:v>
                </c:pt>
                <c:pt idx="7">
                  <c:v>65.270343415662083</c:v>
                </c:pt>
                <c:pt idx="8">
                  <c:v>161.49306637367565</c:v>
                </c:pt>
                <c:pt idx="9">
                  <c:v>98.718003326771424</c:v>
                </c:pt>
                <c:pt idx="10">
                  <c:v>176.91332510668389</c:v>
                </c:pt>
                <c:pt idx="11">
                  <c:v>340.87997891768157</c:v>
                </c:pt>
                <c:pt idx="12">
                  <c:v>297.93834457521609</c:v>
                </c:pt>
                <c:pt idx="13">
                  <c:v>77.347081852239398</c:v>
                </c:pt>
                <c:pt idx="14">
                  <c:v>82.64154672267567</c:v>
                </c:pt>
                <c:pt idx="15">
                  <c:v>107.21689828612534</c:v>
                </c:pt>
                <c:pt idx="16">
                  <c:v>93.280701264104792</c:v>
                </c:pt>
                <c:pt idx="17">
                  <c:v>285.95385982051459</c:v>
                </c:pt>
                <c:pt idx="18">
                  <c:v>0</c:v>
                </c:pt>
                <c:pt idx="19">
                  <c:v>62.133096559497815</c:v>
                </c:pt>
                <c:pt idx="20">
                  <c:v>302.92631536666437</c:v>
                </c:pt>
                <c:pt idx="21">
                  <c:v>191.41857407205615</c:v>
                </c:pt>
                <c:pt idx="22">
                  <c:v>149.95993990695925</c:v>
                </c:pt>
                <c:pt idx="23">
                  <c:v>120.55988769253239</c:v>
                </c:pt>
                <c:pt idx="24">
                  <c:v>46.657018361964589</c:v>
                </c:pt>
                <c:pt idx="25">
                  <c:v>0</c:v>
                </c:pt>
                <c:pt idx="26">
                  <c:v>93.209387901937518</c:v>
                </c:pt>
                <c:pt idx="27">
                  <c:v>65.347661657199765</c:v>
                </c:pt>
                <c:pt idx="28">
                  <c:v>227.23275232047251</c:v>
                </c:pt>
                <c:pt idx="29">
                  <c:v>370.47403688345304</c:v>
                </c:pt>
                <c:pt idx="30">
                  <c:v>269.91946949777338</c:v>
                </c:pt>
                <c:pt idx="31">
                  <c:v>488.57618572000439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5-41C1-92A0-0AAD63EA7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638022015"/>
        <c:axId val="638019103"/>
      </c:barChart>
      <c:barChart>
        <c:barDir val="col"/>
        <c:grouping val="clustered"/>
        <c:varyColors val="0"/>
        <c:ser>
          <c:idx val="1"/>
          <c:order val="1"/>
          <c:tx>
            <c:strRef>
              <c:f>'Emisión MP2,5 Urbano'!$E$4</c:f>
              <c:strCache>
                <c:ptCount val="1"/>
                <c:pt idx="0">
                  <c:v>CN Ton/año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'Emisión MP2,5 Urbano'!$A$5:$A$36</c:f>
              <c:strCache>
                <c:ptCount val="32"/>
                <c:pt idx="0">
                  <c:v>Angol</c:v>
                </c:pt>
                <c:pt idx="1">
                  <c:v>Carahue</c:v>
                </c:pt>
                <c:pt idx="2">
                  <c:v>Cholchol</c:v>
                </c:pt>
                <c:pt idx="3">
                  <c:v>Collipulli</c:v>
                </c:pt>
                <c:pt idx="4">
                  <c:v>Cunco</c:v>
                </c:pt>
                <c:pt idx="5">
                  <c:v>Curacautín</c:v>
                </c:pt>
                <c:pt idx="6">
                  <c:v>Curarrehue</c:v>
                </c:pt>
                <c:pt idx="7">
                  <c:v>Ercilla</c:v>
                </c:pt>
                <c:pt idx="8">
                  <c:v>Freire</c:v>
                </c:pt>
                <c:pt idx="9">
                  <c:v>Galvarino</c:v>
                </c:pt>
                <c:pt idx="10">
                  <c:v>Gorbea</c:v>
                </c:pt>
                <c:pt idx="11">
                  <c:v>Lautaro</c:v>
                </c:pt>
                <c:pt idx="12">
                  <c:v>Loncoche</c:v>
                </c:pt>
                <c:pt idx="13">
                  <c:v>Lonquimay</c:v>
                </c:pt>
                <c:pt idx="14">
                  <c:v>Los Sauces</c:v>
                </c:pt>
                <c:pt idx="15">
                  <c:v>Lumaco</c:v>
                </c:pt>
                <c:pt idx="16">
                  <c:v>Melipeuco</c:v>
                </c:pt>
                <c:pt idx="17">
                  <c:v>Nueva Imperial</c:v>
                </c:pt>
                <c:pt idx="18">
                  <c:v>Padre Las Casas</c:v>
                </c:pt>
                <c:pt idx="19">
                  <c:v>Perquenco</c:v>
                </c:pt>
                <c:pt idx="20">
                  <c:v>Pitrufquén</c:v>
                </c:pt>
                <c:pt idx="21">
                  <c:v>Pucón</c:v>
                </c:pt>
                <c:pt idx="22">
                  <c:v>Purén</c:v>
                </c:pt>
                <c:pt idx="23">
                  <c:v>Renaico</c:v>
                </c:pt>
                <c:pt idx="24">
                  <c:v>Saavedra</c:v>
                </c:pt>
                <c:pt idx="25">
                  <c:v>Temuco</c:v>
                </c:pt>
                <c:pt idx="26">
                  <c:v>Teodoro Schmidt</c:v>
                </c:pt>
                <c:pt idx="27">
                  <c:v>Toltén</c:v>
                </c:pt>
                <c:pt idx="28">
                  <c:v>Traiguén</c:v>
                </c:pt>
                <c:pt idx="29">
                  <c:v>Victoria</c:v>
                </c:pt>
                <c:pt idx="30">
                  <c:v>Vilcún</c:v>
                </c:pt>
                <c:pt idx="31">
                  <c:v>Villarrica</c:v>
                </c:pt>
              </c:strCache>
            </c:strRef>
          </c:cat>
          <c:val>
            <c:numRef>
              <c:f>'Emisión MP2,5 Urbano'!$E$5:$E$36</c:f>
              <c:numCache>
                <c:formatCode>0</c:formatCode>
                <c:ptCount val="32"/>
                <c:pt idx="0">
                  <c:v>33.745055272939126</c:v>
                </c:pt>
                <c:pt idx="1">
                  <c:v>14.406157686196243</c:v>
                </c:pt>
                <c:pt idx="2">
                  <c:v>5.0161822348761662</c:v>
                </c:pt>
                <c:pt idx="3">
                  <c:v>14.671851974640713</c:v>
                </c:pt>
                <c:pt idx="4">
                  <c:v>11.045203290933761</c:v>
                </c:pt>
                <c:pt idx="5">
                  <c:v>16.051939158615518</c:v>
                </c:pt>
                <c:pt idx="6">
                  <c:v>2.466532143895348</c:v>
                </c:pt>
                <c:pt idx="7">
                  <c:v>3.6551392312770767</c:v>
                </c:pt>
                <c:pt idx="8">
                  <c:v>9.0436117169258363</c:v>
                </c:pt>
                <c:pt idx="9">
                  <c:v>5.5282081862991994</c:v>
                </c:pt>
                <c:pt idx="10">
                  <c:v>9.9071462059742981</c:v>
                </c:pt>
                <c:pt idx="11">
                  <c:v>19.089278819390167</c:v>
                </c:pt>
                <c:pt idx="12">
                  <c:v>16.684547296212102</c:v>
                </c:pt>
                <c:pt idx="13">
                  <c:v>4.3314365837254067</c:v>
                </c:pt>
                <c:pt idx="14">
                  <c:v>4.6279266164698374</c:v>
                </c:pt>
                <c:pt idx="15">
                  <c:v>6.0041463040230196</c:v>
                </c:pt>
                <c:pt idx="16">
                  <c:v>5.2237192707898688</c:v>
                </c:pt>
                <c:pt idx="17">
                  <c:v>16.013416149948817</c:v>
                </c:pt>
                <c:pt idx="18">
                  <c:v>0</c:v>
                </c:pt>
                <c:pt idx="19">
                  <c:v>3.4794534073318779</c:v>
                </c:pt>
                <c:pt idx="20">
                  <c:v>16.963873660533206</c:v>
                </c:pt>
                <c:pt idx="21">
                  <c:v>10.719440148035144</c:v>
                </c:pt>
                <c:pt idx="22">
                  <c:v>8.3977566347897188</c:v>
                </c:pt>
                <c:pt idx="23">
                  <c:v>6.7513537107818138</c:v>
                </c:pt>
                <c:pt idx="24">
                  <c:v>2.6127930282700169</c:v>
                </c:pt>
                <c:pt idx="25">
                  <c:v>0</c:v>
                </c:pt>
                <c:pt idx="26">
                  <c:v>5.2197257225085014</c:v>
                </c:pt>
                <c:pt idx="27">
                  <c:v>3.6594690528031868</c:v>
                </c:pt>
                <c:pt idx="28">
                  <c:v>12.725034129946462</c:v>
                </c:pt>
                <c:pt idx="29">
                  <c:v>20.746546065473371</c:v>
                </c:pt>
                <c:pt idx="30">
                  <c:v>15.115490291875309</c:v>
                </c:pt>
                <c:pt idx="31">
                  <c:v>27.360266400320246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5-41C1-92A0-0AAD63EA7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136708879"/>
        <c:axId val="1136703471"/>
      </c:barChart>
      <c:catAx>
        <c:axId val="63802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38019103"/>
        <c:crossesAt val="0"/>
        <c:auto val="1"/>
        <c:lblAlgn val="ctr"/>
        <c:lblOffset val="100"/>
        <c:noMultiLvlLbl val="0"/>
      </c:catAx>
      <c:valAx>
        <c:axId val="638019103"/>
        <c:scaling>
          <c:orientation val="minMax"/>
          <c:max val="7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MP2,5</a:t>
                </a:r>
                <a:r>
                  <a:rPr lang="es-CL" baseline="0"/>
                  <a:t> ton/año</a:t>
                </a:r>
                <a:endParaRPr lang="es-CL"/>
              </a:p>
            </c:rich>
          </c:tx>
          <c:layout>
            <c:manualLayout>
              <c:xMode val="edge"/>
              <c:yMode val="edge"/>
              <c:x val="1.0023313127781991E-2"/>
              <c:y val="0.373019214895082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38022015"/>
        <c:crosses val="autoZero"/>
        <c:crossBetween val="between"/>
        <c:minorUnit val="50"/>
      </c:valAx>
      <c:valAx>
        <c:axId val="1136703471"/>
        <c:scaling>
          <c:orientation val="minMax"/>
          <c:max val="3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CN</a:t>
                </a:r>
                <a:r>
                  <a:rPr lang="es-CL" baseline="0"/>
                  <a:t> Ton/año</a:t>
                </a:r>
                <a:endParaRPr lang="es-CL"/>
              </a:p>
            </c:rich>
          </c:tx>
          <c:layout>
            <c:manualLayout>
              <c:xMode val="edge"/>
              <c:yMode val="edge"/>
              <c:x val="0.97873700195538671"/>
              <c:y val="0.38310382228817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6708879"/>
        <c:crosses val="max"/>
        <c:crossBetween val="between"/>
      </c:valAx>
      <c:catAx>
        <c:axId val="11367088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36703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360778579611851"/>
          <c:y val="5.2919550377117819E-2"/>
          <c:w val="0.21819110231025485"/>
          <c:h val="5.28289825695992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30677323369575"/>
          <c:y val="3.2226557543898013E-2"/>
          <c:w val="0.86847616551010454"/>
          <c:h val="0.82160951008712024"/>
        </c:manualLayout>
      </c:layout>
      <c:barChart>
        <c:barDir val="bar"/>
        <c:grouping val="clustered"/>
        <c:varyColors val="0"/>
        <c:ser>
          <c:idx val="2"/>
          <c:order val="2"/>
          <c:tx>
            <c:v>MP2.5</c:v>
          </c:tx>
          <c:spPr>
            <a:pattFill prst="smCheck">
              <a:fgClr>
                <a:schemeClr val="tx1">
                  <a:lumMod val="65000"/>
                  <a:lumOff val="35000"/>
                </a:schemeClr>
              </a:fgClr>
              <a:bgClr>
                <a:srgbClr val="F2C0A2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'Emisión MP2,5 Urbano'!$A$40:$A$41</c:f>
              <c:strCache>
                <c:ptCount val="2"/>
                <c:pt idx="0">
                  <c:v>Padre Las Casas</c:v>
                </c:pt>
                <c:pt idx="1">
                  <c:v>Temuco</c:v>
                </c:pt>
              </c:strCache>
            </c:strRef>
          </c:cat>
          <c:val>
            <c:numRef>
              <c:f>'Emisión MP2,5 Urbano'!$D$40:$D$41</c:f>
              <c:numCache>
                <c:formatCode>0</c:formatCode>
                <c:ptCount val="2"/>
                <c:pt idx="0">
                  <c:v>214</c:v>
                </c:pt>
                <c:pt idx="1">
                  <c:v>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5-471E-BA3B-72EAC4C478CB}"/>
            </c:ext>
          </c:extLst>
        </c:ser>
        <c:ser>
          <c:idx val="3"/>
          <c:order val="3"/>
          <c:tx>
            <c:v>CN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50800" dir="5400000" algn="ctr" rotWithShape="0">
                <a:schemeClr val="accent1">
                  <a:lumMod val="60000"/>
                  <a:lumOff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'Emisión MP2,5 Urbano'!$A$40:$A$41</c:f>
              <c:strCache>
                <c:ptCount val="2"/>
                <c:pt idx="0">
                  <c:v>Padre Las Casas</c:v>
                </c:pt>
                <c:pt idx="1">
                  <c:v>Temuco</c:v>
                </c:pt>
              </c:strCache>
            </c:strRef>
          </c:cat>
          <c:val>
            <c:numRef>
              <c:f>'Emisión MP2,5 Urbano'!$E$40:$E$41</c:f>
              <c:numCache>
                <c:formatCode>0</c:formatCode>
                <c:ptCount val="2"/>
                <c:pt idx="0">
                  <c:v>11.984</c:v>
                </c:pt>
                <c:pt idx="1">
                  <c:v>93.576000000000008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5-471E-BA3B-72EAC4C478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36817871"/>
        <c:axId val="11368274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Series1</c:v>
                </c:tx>
                <c:spPr>
                  <a:solidFill>
                    <a:schemeClr val="accent2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'Emisión MP2,5 Urbano'!$A$40:$A$41</c15:sqref>
                        </c15:formulaRef>
                      </c:ext>
                    </c:extLst>
                    <c:strCache>
                      <c:ptCount val="2"/>
                      <c:pt idx="0">
                        <c:v>Padre Las Casas</c:v>
                      </c:pt>
                      <c:pt idx="1">
                        <c:v>Temuco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'Emisión MP2,5 Urbano'!$B$40:$B$41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A35-471E-BA3B-72EAC4C478C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Series2</c:v>
                </c:tx>
                <c:spPr>
                  <a:solidFill>
                    <a:schemeClr val="accent2">
                      <a:shade val="8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'Emisión MP2,5 Urbano'!$A$40:$A$41</c15:sqref>
                        </c15:formulaRef>
                      </c:ext>
                    </c:extLst>
                    <c:strCache>
                      <c:ptCount val="2"/>
                      <c:pt idx="0">
                        <c:v>Padre Las Casas</c:v>
                      </c:pt>
                      <c:pt idx="1">
                        <c:v>Temuco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'Emisión MP2,5 Urbano'!$C$40:$C$41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A35-471E-BA3B-72EAC4C478CB}"/>
                  </c:ext>
                </c:extLst>
              </c15:ser>
            </c15:filteredBarSeries>
          </c:ext>
        </c:extLst>
      </c:barChart>
      <c:valAx>
        <c:axId val="1136827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ton/año</a:t>
                </a:r>
              </a:p>
            </c:rich>
          </c:tx>
          <c:layout>
            <c:manualLayout>
              <c:xMode val="edge"/>
              <c:yMode val="edge"/>
              <c:x val="0.48344591784326163"/>
              <c:y val="0.941687462831037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6817871"/>
        <c:crosses val="autoZero"/>
        <c:crossBetween val="between"/>
      </c:valAx>
      <c:catAx>
        <c:axId val="1136817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6827439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771857726453021"/>
          <c:y val="0.69554992071390243"/>
          <c:w val="0.12239210698829091"/>
          <c:h val="6.7145428281030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MP2.5 (Ton/año)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'Emisión MP2,5 Urbano'!$D$88</c:f>
              <c:numCache>
                <c:formatCode>0</c:formatCode>
                <c:ptCount val="1"/>
                <c:pt idx="0">
                  <c:v>7800.4053642107374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C-48F5-B992-1B4DF35AF0BA}"/>
            </c:ext>
          </c:extLst>
        </c:ser>
        <c:ser>
          <c:idx val="1"/>
          <c:order val="1"/>
          <c:tx>
            <c:v>CN (Ton/año)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'Emisión MP2,5 Urbano'!$E$88</c:f>
              <c:numCache>
                <c:formatCode>0</c:formatCode>
                <c:ptCount val="1"/>
                <c:pt idx="0">
                  <c:v>437.26270039580129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C-48F5-B992-1B4DF35AF0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635850080"/>
        <c:axId val="404608640"/>
      </c:barChart>
      <c:catAx>
        <c:axId val="635850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4608640"/>
        <c:crosses val="autoZero"/>
        <c:auto val="1"/>
        <c:lblAlgn val="ctr"/>
        <c:lblOffset val="100"/>
        <c:noMultiLvlLbl val="0"/>
      </c:catAx>
      <c:valAx>
        <c:axId val="40460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3585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8991023980505308"/>
          <c:y val="0.28778578324529192"/>
          <c:w val="0.31928887946930645"/>
          <c:h val="6.8611956627135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1F-4074-A3EA-B88F97114F3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1F-4074-A3EA-B88F97114F3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1F-4074-A3EA-B88F97114F3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75-46EF-8B57-0494C9BE53D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1F-4074-A3EA-B88F97114F3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1F-4074-A3EA-B88F97114F37}"/>
              </c:ext>
            </c:extLst>
          </c:dPt>
          <c:dLbls>
            <c:dLbl>
              <c:idx val="0"/>
              <c:layout>
                <c:manualLayout>
                  <c:x val="-9.8712020997375333E-2"/>
                  <c:y val="0.2073619305049555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31F-4074-A3EA-B88F97114F37}"/>
                </c:ext>
              </c:extLst>
            </c:dLbl>
            <c:dLbl>
              <c:idx val="1"/>
              <c:layout>
                <c:manualLayout>
                  <c:x val="-5.0485753280839971E-2"/>
                  <c:y val="-0.2971899557331453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31F-4074-A3EA-B88F97114F37}"/>
                </c:ext>
              </c:extLst>
            </c:dLbl>
            <c:dLbl>
              <c:idx val="2"/>
              <c:layout>
                <c:manualLayout>
                  <c:x val="0.13599176902887139"/>
                  <c:y val="0.1166532690876326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1F-4074-A3EA-B88F97114F37}"/>
                </c:ext>
              </c:extLst>
            </c:dLbl>
            <c:dLbl>
              <c:idx val="3"/>
              <c:layout>
                <c:manualLayout>
                  <c:x val="8.0779422572178475E-2"/>
                  <c:y val="0.1551370705527480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75-46EF-8B57-0494C9BE53D0}"/>
                </c:ext>
              </c:extLst>
            </c:dLbl>
            <c:dLbl>
              <c:idx val="4"/>
              <c:layout>
                <c:manualLayout>
                  <c:x val="6.4199055118110152E-2"/>
                  <c:y val="8.15534923806165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213249343832022E-2"/>
                      <c:h val="0.110726368159203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31F-4074-A3EA-B88F97114F37}"/>
                </c:ext>
              </c:extLst>
            </c:dLbl>
            <c:dLbl>
              <c:idx val="5"/>
              <c:layout>
                <c:manualLayout>
                  <c:x val="5.4374131233595802E-2"/>
                  <c:y val="0.1324946918948564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31F-4074-A3EA-B88F97114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Imagenes!$A$3:$F$3</c:f>
              <c:strCache>
                <c:ptCount val="6"/>
                <c:pt idx="0">
                  <c:v>% Cocina</c:v>
                </c:pt>
                <c:pt idx="1">
                  <c:v>% Calefactor C/T</c:v>
                </c:pt>
                <c:pt idx="2">
                  <c:v>% Calefactor S/T</c:v>
                </c:pt>
                <c:pt idx="3">
                  <c:v>% Salamandra</c:v>
                </c:pt>
                <c:pt idx="4">
                  <c:v>% Hechiza</c:v>
                </c:pt>
                <c:pt idx="5">
                  <c:v>% Pellet</c:v>
                </c:pt>
              </c:strCache>
            </c:strRef>
          </c:cat>
          <c:val>
            <c:numRef>
              <c:f>Imagenes!$A$4:$F$4</c:f>
              <c:numCache>
                <c:formatCode>0.00%</c:formatCode>
                <c:ptCount val="6"/>
                <c:pt idx="0">
                  <c:v>0.15338226451728279</c:v>
                </c:pt>
                <c:pt idx="1">
                  <c:v>0.53616691733632116</c:v>
                </c:pt>
                <c:pt idx="2">
                  <c:v>9.0841178534082107E-2</c:v>
                </c:pt>
                <c:pt idx="3">
                  <c:v>2.1490472668179512E-2</c:v>
                </c:pt>
                <c:pt idx="4">
                  <c:v>1.1109973424744131E-2</c:v>
                </c:pt>
                <c:pt idx="5">
                  <c:v>7.4883202009901118E-2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5-46EF-8B57-0494C9BE53D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L"/>
              <a:t>Consumo promedio Leña m3/año x artefacto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m3/año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Imagenes!$A$23:$E$23</c:f>
              <c:strCache>
                <c:ptCount val="5"/>
                <c:pt idx="0">
                  <c:v>Cocina </c:v>
                </c:pt>
                <c:pt idx="1">
                  <c:v>Combustión C/T</c:v>
                </c:pt>
                <c:pt idx="2">
                  <c:v>Combustión S/ T</c:v>
                </c:pt>
                <c:pt idx="3">
                  <c:v>Hechiza</c:v>
                </c:pt>
                <c:pt idx="4">
                  <c:v>Salamandra </c:v>
                </c:pt>
              </c:strCache>
            </c:strRef>
          </c:cat>
          <c:val>
            <c:numRef>
              <c:f>Imagenes!$A$24:$E$24</c:f>
              <c:numCache>
                <c:formatCode>0</c:formatCode>
                <c:ptCount val="5"/>
                <c:pt idx="0">
                  <c:v>7663.8352651906553</c:v>
                </c:pt>
                <c:pt idx="1">
                  <c:v>32291.515129244672</c:v>
                </c:pt>
                <c:pt idx="2">
                  <c:v>3690.5722557220156</c:v>
                </c:pt>
                <c:pt idx="3">
                  <c:v>374.6938421458197</c:v>
                </c:pt>
                <c:pt idx="4">
                  <c:v>625.35080404791222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6-4FC8-9571-BED4CB1C2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27031520"/>
        <c:axId val="1227036928"/>
      </c:barChart>
      <c:catAx>
        <c:axId val="122703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27036928"/>
        <c:crosses val="autoZero"/>
        <c:auto val="1"/>
        <c:lblAlgn val="ctr"/>
        <c:lblOffset val="100"/>
        <c:noMultiLvlLbl val="0"/>
      </c:catAx>
      <c:valAx>
        <c:axId val="12270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27031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L"/>
              <a:t>N° artefactos x tipología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N°</c:v>
          </c:tx>
          <c:spPr>
            <a:solidFill>
              <a:schemeClr val="accent1"/>
            </a:solidFill>
            <a:ln w="47625">
              <a:solidFill>
                <a:schemeClr val="accent1"/>
              </a:solidFill>
            </a:ln>
            <a:effectLst/>
          </c:spPr>
          <c:invertIfNegative val="0"/>
          <c:cat>
            <c:strRef>
              <c:f>Imagenes!$A$7:$F$7</c:f>
              <c:strCache>
                <c:ptCount val="6"/>
                <c:pt idx="0">
                  <c:v>Cocina</c:v>
                </c:pt>
                <c:pt idx="1">
                  <c:v>Calefactor C/T</c:v>
                </c:pt>
                <c:pt idx="2">
                  <c:v>Calefactor S/T</c:v>
                </c:pt>
                <c:pt idx="3">
                  <c:v> Salamandra</c:v>
                </c:pt>
                <c:pt idx="4">
                  <c:v>Hechiza</c:v>
                </c:pt>
                <c:pt idx="5">
                  <c:v>Pellet</c:v>
                </c:pt>
              </c:strCache>
            </c:strRef>
          </c:cat>
          <c:val>
            <c:numRef>
              <c:f>Imagenes!$A$8:$F$8</c:f>
              <c:numCache>
                <c:formatCode>0</c:formatCode>
                <c:ptCount val="6"/>
                <c:pt idx="0">
                  <c:v>23315.064739287052</c:v>
                </c:pt>
                <c:pt idx="1">
                  <c:v>113147.39271357059</c:v>
                </c:pt>
                <c:pt idx="2">
                  <c:v>12914.511478324235</c:v>
                </c:pt>
                <c:pt idx="3">
                  <c:v>2927.2821136003154</c:v>
                </c:pt>
                <c:pt idx="4">
                  <c:v>1372.5174962028686</c:v>
                </c:pt>
                <c:pt idx="5">
                  <c:v>70208.825368265127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C-4600-A04B-341D84EF3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7024448"/>
        <c:axId val="1227026528"/>
      </c:barChart>
      <c:catAx>
        <c:axId val="1227024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27026528"/>
        <c:crosses val="autoZero"/>
        <c:auto val="1"/>
        <c:lblAlgn val="ctr"/>
        <c:lblOffset val="100"/>
        <c:noMultiLvlLbl val="0"/>
      </c:catAx>
      <c:valAx>
        <c:axId val="122702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270244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Consumo comunal m3/año (año base 2025)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Imagenes!$A$53:$A$84</c:f>
              <c:strCache>
                <c:ptCount val="32"/>
                <c:pt idx="0">
                  <c:v>Angol</c:v>
                </c:pt>
                <c:pt idx="1">
                  <c:v>Carahue</c:v>
                </c:pt>
                <c:pt idx="2">
                  <c:v>Cholchol</c:v>
                </c:pt>
                <c:pt idx="3">
                  <c:v>Collipulli</c:v>
                </c:pt>
                <c:pt idx="4">
                  <c:v>Cunco</c:v>
                </c:pt>
                <c:pt idx="5">
                  <c:v>Curacautín</c:v>
                </c:pt>
                <c:pt idx="6">
                  <c:v>Curarrehue</c:v>
                </c:pt>
                <c:pt idx="7">
                  <c:v>Ercilla</c:v>
                </c:pt>
                <c:pt idx="8">
                  <c:v>Freire</c:v>
                </c:pt>
                <c:pt idx="9">
                  <c:v>Galvarino</c:v>
                </c:pt>
                <c:pt idx="10">
                  <c:v>Gorbea</c:v>
                </c:pt>
                <c:pt idx="11">
                  <c:v>Lautaro</c:v>
                </c:pt>
                <c:pt idx="12">
                  <c:v>Loncoche</c:v>
                </c:pt>
                <c:pt idx="13">
                  <c:v>Lonquimay</c:v>
                </c:pt>
                <c:pt idx="14">
                  <c:v>Los Sauces</c:v>
                </c:pt>
                <c:pt idx="15">
                  <c:v>Lumaco</c:v>
                </c:pt>
                <c:pt idx="16">
                  <c:v>Melipeuco</c:v>
                </c:pt>
                <c:pt idx="17">
                  <c:v>Nueva Imperial</c:v>
                </c:pt>
                <c:pt idx="18">
                  <c:v>Padre Las Casas</c:v>
                </c:pt>
                <c:pt idx="19">
                  <c:v>Perquenco</c:v>
                </c:pt>
                <c:pt idx="20">
                  <c:v>Pitrufquén</c:v>
                </c:pt>
                <c:pt idx="21">
                  <c:v>Pucón</c:v>
                </c:pt>
                <c:pt idx="22">
                  <c:v>Purén</c:v>
                </c:pt>
                <c:pt idx="23">
                  <c:v>Renaico</c:v>
                </c:pt>
                <c:pt idx="24">
                  <c:v>Saavedra</c:v>
                </c:pt>
                <c:pt idx="25">
                  <c:v>Temuco</c:v>
                </c:pt>
                <c:pt idx="26">
                  <c:v>Teodoro Schmidt</c:v>
                </c:pt>
                <c:pt idx="27">
                  <c:v>Toltén</c:v>
                </c:pt>
                <c:pt idx="28">
                  <c:v>Traiguén</c:v>
                </c:pt>
                <c:pt idx="29">
                  <c:v>Victoria</c:v>
                </c:pt>
                <c:pt idx="30">
                  <c:v>Vilcún</c:v>
                </c:pt>
                <c:pt idx="31">
                  <c:v>Villarrica</c:v>
                </c:pt>
              </c:strCache>
            </c:strRef>
          </c:cat>
          <c:val>
            <c:numRef>
              <c:f>Imagenes!$B$53:$B$84</c:f>
              <c:numCache>
                <c:formatCode>0</c:formatCode>
                <c:ptCount val="32"/>
                <c:pt idx="0">
                  <c:v>125165.67033750001</c:v>
                </c:pt>
                <c:pt idx="1">
                  <c:v>47040.433968888887</c:v>
                </c:pt>
                <c:pt idx="2">
                  <c:v>14547.450285714285</c:v>
                </c:pt>
                <c:pt idx="3">
                  <c:v>53005.859354838707</c:v>
                </c:pt>
                <c:pt idx="4">
                  <c:v>39943.747100000001</c:v>
                </c:pt>
                <c:pt idx="5">
                  <c:v>59799.72952909091</c:v>
                </c:pt>
                <c:pt idx="6">
                  <c:v>9817.6613750000033</c:v>
                </c:pt>
                <c:pt idx="7">
                  <c:v>13636.219566666667</c:v>
                </c:pt>
                <c:pt idx="8">
                  <c:v>28289.694333333326</c:v>
                </c:pt>
                <c:pt idx="9">
                  <c:v>21116.600533333331</c:v>
                </c:pt>
                <c:pt idx="10">
                  <c:v>38286.444342857139</c:v>
                </c:pt>
                <c:pt idx="11">
                  <c:v>73641.011446153847</c:v>
                </c:pt>
                <c:pt idx="12">
                  <c:v>61712.290953947362</c:v>
                </c:pt>
                <c:pt idx="13">
                  <c:v>16965.740999999998</c:v>
                </c:pt>
                <c:pt idx="14">
                  <c:v>16434.046400000003</c:v>
                </c:pt>
                <c:pt idx="15">
                  <c:v>18739.371571428572</c:v>
                </c:pt>
                <c:pt idx="16">
                  <c:v>15458.910366666667</c:v>
                </c:pt>
                <c:pt idx="17">
                  <c:v>48015.273924000008</c:v>
                </c:pt>
                <c:pt idx="18">
                  <c:v>48084</c:v>
                </c:pt>
                <c:pt idx="19">
                  <c:v>12104.251919999999</c:v>
                </c:pt>
                <c:pt idx="20">
                  <c:v>60664.411538461543</c:v>
                </c:pt>
                <c:pt idx="21">
                  <c:v>43435.661684210521</c:v>
                </c:pt>
                <c:pt idx="22">
                  <c:v>28029.765306122448</c:v>
                </c:pt>
                <c:pt idx="23">
                  <c:v>25081.787781249997</c:v>
                </c:pt>
                <c:pt idx="24">
                  <c:v>4434.3214545454539</c:v>
                </c:pt>
                <c:pt idx="25">
                  <c:v>413531</c:v>
                </c:pt>
                <c:pt idx="26">
                  <c:v>19325.472612244896</c:v>
                </c:pt>
                <c:pt idx="27">
                  <c:v>12868.773955000002</c:v>
                </c:pt>
                <c:pt idx="28">
                  <c:v>44742.110216494846</c:v>
                </c:pt>
                <c:pt idx="29">
                  <c:v>80204.852400000003</c:v>
                </c:pt>
                <c:pt idx="30">
                  <c:v>58028.689950000007</c:v>
                </c:pt>
                <c:pt idx="31">
                  <c:v>107847.87381492535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9-4C25-82F4-F08688B0C5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258324591"/>
        <c:axId val="1258332079"/>
      </c:barChart>
      <c:valAx>
        <c:axId val="1258332079"/>
        <c:scaling>
          <c:orientation val="minMax"/>
          <c:max val="22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58324591"/>
        <c:crosses val="autoZero"/>
        <c:crossBetween val="between"/>
      </c:valAx>
      <c:catAx>
        <c:axId val="12583245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58332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58C-4C60-8BC7-E9B8D265C24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8C-4C60-8BC7-E9B8D265C24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8C-4C60-8BC7-E9B8D265C244}"/>
              </c:ext>
            </c:extLst>
          </c:dPt>
          <c:dLbls>
            <c:dLbl>
              <c:idx val="0"/>
              <c:layout>
                <c:manualLayout>
                  <c:x val="-0.15306437248473984"/>
                  <c:y val="0.19059497915448848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851882B3-E555-423E-A6E7-F06D4D34254C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3FB849F3-2B3C-4AEB-90B3-F01D92C36E14}" type="PERCENTAGE">
                      <a:rPr lang="en-US" baseline="0"/>
                      <a:pPr/>
                      <a:t>[PORCENTAJE]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15636775148299"/>
                      <c:h val="0.1189047173210658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58C-4C60-8BC7-E9B8D265C244}"/>
                </c:ext>
              </c:extLst>
            </c:dLbl>
            <c:dLbl>
              <c:idx val="1"/>
              <c:layout>
                <c:manualLayout>
                  <c:x val="-0.18989753857250408"/>
                  <c:y val="-0.14277947402344432"/>
                </c:manualLayout>
              </c:layout>
              <c:tx>
                <c:rich>
                  <a:bodyPr/>
                  <a:lstStyle/>
                  <a:p>
                    <a:fld id="{A12DFB67-4DA7-4E6F-8B0F-A9EE201BADD2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 (</a:t>
                    </a:r>
                    <a:fld id="{3247E3CC-7420-4E3A-8139-B224F9C69956}" type="PERCENTAGE">
                      <a:rPr lang="en-US" baseline="0"/>
                      <a:pPr/>
                      <a:t>[PORCENTAJE]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8C-4C60-8BC7-E9B8D265C244}"/>
                </c:ext>
              </c:extLst>
            </c:dLbl>
            <c:dLbl>
              <c:idx val="2"/>
              <c:layout>
                <c:manualLayout>
                  <c:x val="0.20015946522232819"/>
                  <c:y val="9.3451408529655597E-2"/>
                </c:manualLayout>
              </c:layout>
              <c:tx>
                <c:rich>
                  <a:bodyPr/>
                  <a:lstStyle/>
                  <a:p>
                    <a:fld id="{5A6DAB1A-0EDF-4538-9933-C2EC476EF17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200A4832-D26C-4399-935F-41AE368EBB82}" type="PERCENTAGE">
                      <a:rPr lang="en-US" baseline="0"/>
                      <a:pPr/>
                      <a:t>[PORCENTAJE]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8C-4C60-8BC7-E9B8D265C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Imagenes!$A$39:$C$39</c:f>
              <c:strCache>
                <c:ptCount val="3"/>
                <c:pt idx="0">
                  <c:v>nativo </c:v>
                </c:pt>
                <c:pt idx="1">
                  <c:v>exotico </c:v>
                </c:pt>
                <c:pt idx="2">
                  <c:v>mezcla </c:v>
                </c:pt>
              </c:strCache>
            </c:strRef>
          </c:cat>
          <c:val>
            <c:numRef>
              <c:f>Imagenes!$A$40:$C$40</c:f>
              <c:numCache>
                <c:formatCode>0</c:formatCode>
                <c:ptCount val="3"/>
                <c:pt idx="0">
                  <c:v>253090.9872949241</c:v>
                </c:pt>
                <c:pt idx="1">
                  <c:v>622569.17428257642</c:v>
                </c:pt>
                <c:pt idx="2">
                  <c:v>554904.55707880331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C-4C60-8BC7-E9B8D265C244}"/>
            </c:ext>
          </c:extLst>
        </c:ser>
        <c:dLbls>
          <c:dLblPos val="inEnd"/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6</xdr:row>
      <xdr:rowOff>19050</xdr:rowOff>
    </xdr:from>
    <xdr:to>
      <xdr:col>24</xdr:col>
      <xdr:colOff>646858</xdr:colOff>
      <xdr:row>22</xdr:row>
      <xdr:rowOff>190098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15850" y="781050"/>
          <a:ext cx="6733333" cy="32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</xdr:row>
      <xdr:rowOff>19049</xdr:rowOff>
    </xdr:from>
    <xdr:to>
      <xdr:col>14</xdr:col>
      <xdr:colOff>36630</xdr:colOff>
      <xdr:row>34</xdr:row>
      <xdr:rowOff>161924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1375" y="209549"/>
          <a:ext cx="7637580" cy="6429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12</xdr:row>
      <xdr:rowOff>161925</xdr:rowOff>
    </xdr:from>
    <xdr:to>
      <xdr:col>6</xdr:col>
      <xdr:colOff>161925</xdr:colOff>
      <xdr:row>17</xdr:row>
      <xdr:rowOff>0</xdr:rowOff>
    </xdr:to>
    <xdr:sp macro="" textlink="">
      <xdr:nvSpPr>
        <xdr:cNvPr id="2" name="Flecha derecha 1"/>
        <xdr:cNvSpPr/>
      </xdr:nvSpPr>
      <xdr:spPr>
        <a:xfrm>
          <a:off x="6067425" y="2447925"/>
          <a:ext cx="1543050" cy="790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27</xdr:row>
      <xdr:rowOff>114301</xdr:rowOff>
    </xdr:from>
    <xdr:to>
      <xdr:col>6</xdr:col>
      <xdr:colOff>581025</xdr:colOff>
      <xdr:row>34</xdr:row>
      <xdr:rowOff>1</xdr:rowOff>
    </xdr:to>
    <xdr:sp macro="" textlink="">
      <xdr:nvSpPr>
        <xdr:cNvPr id="2" name="Flecha abajo 1"/>
        <xdr:cNvSpPr/>
      </xdr:nvSpPr>
      <xdr:spPr>
        <a:xfrm>
          <a:off x="12763500" y="5257801"/>
          <a:ext cx="504825" cy="12192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10</xdr:col>
      <xdr:colOff>1895475</xdr:colOff>
      <xdr:row>27</xdr:row>
      <xdr:rowOff>123825</xdr:rowOff>
    </xdr:from>
    <xdr:to>
      <xdr:col>11</xdr:col>
      <xdr:colOff>438150</xdr:colOff>
      <xdr:row>33</xdr:row>
      <xdr:rowOff>171450</xdr:rowOff>
    </xdr:to>
    <xdr:sp macro="" textlink="">
      <xdr:nvSpPr>
        <xdr:cNvPr id="3" name="Flecha abajo 2"/>
        <xdr:cNvSpPr/>
      </xdr:nvSpPr>
      <xdr:spPr>
        <a:xfrm>
          <a:off x="20221575" y="5267325"/>
          <a:ext cx="504825" cy="119062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2</xdr:row>
      <xdr:rowOff>28575</xdr:rowOff>
    </xdr:from>
    <xdr:to>
      <xdr:col>12</xdr:col>
      <xdr:colOff>727307</xdr:colOff>
      <xdr:row>11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6" y="409575"/>
          <a:ext cx="5680306" cy="1704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142875</xdr:rowOff>
    </xdr:from>
    <xdr:to>
      <xdr:col>3</xdr:col>
      <xdr:colOff>857249</xdr:colOff>
      <xdr:row>16</xdr:row>
      <xdr:rowOff>85725</xdr:rowOff>
    </xdr:to>
    <xdr:sp macro="" textlink="">
      <xdr:nvSpPr>
        <xdr:cNvPr id="4" name="Rectángulo 3"/>
        <xdr:cNvSpPr/>
      </xdr:nvSpPr>
      <xdr:spPr>
        <a:xfrm>
          <a:off x="0" y="5857875"/>
          <a:ext cx="4972049" cy="514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*Se</a:t>
          </a:r>
          <a:r>
            <a:rPr lang="es-CL" sz="1100" baseline="0"/>
            <a:t> asume trabajar con densidad ponderara entre humeda y semi humeda</a:t>
          </a:r>
        </a:p>
        <a:p>
          <a:pPr algn="l"/>
          <a:r>
            <a:rPr lang="es-CL" sz="1100" baseline="0"/>
            <a:t>*% calidad de la leña, se utiliza  valor ponderado de estudio SICAM</a:t>
          </a:r>
          <a:endParaRPr lang="es-CL" sz="1100"/>
        </a:p>
      </xdr:txBody>
    </xdr:sp>
    <xdr:clientData/>
  </xdr:twoCellAnchor>
  <xdr:twoCellAnchor editAs="oneCell">
    <xdr:from>
      <xdr:col>5</xdr:col>
      <xdr:colOff>514350</xdr:colOff>
      <xdr:row>11</xdr:row>
      <xdr:rowOff>142875</xdr:rowOff>
    </xdr:from>
    <xdr:to>
      <xdr:col>12</xdr:col>
      <xdr:colOff>732731</xdr:colOff>
      <xdr:row>28</xdr:row>
      <xdr:rowOff>85327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7925" y="2238375"/>
          <a:ext cx="5552381" cy="3180952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39</xdr:row>
      <xdr:rowOff>8668</xdr:rowOff>
    </xdr:from>
    <xdr:to>
      <xdr:col>12</xdr:col>
      <xdr:colOff>723186</xdr:colOff>
      <xdr:row>54</xdr:row>
      <xdr:rowOff>75818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4125" y="7438168"/>
          <a:ext cx="5466636" cy="29246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29</xdr:row>
      <xdr:rowOff>9525</xdr:rowOff>
    </xdr:from>
    <xdr:to>
      <xdr:col>12</xdr:col>
      <xdr:colOff>675539</xdr:colOff>
      <xdr:row>38</xdr:row>
      <xdr:rowOff>85501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67400" y="5534025"/>
          <a:ext cx="5885714" cy="17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180975</xdr:rowOff>
    </xdr:from>
    <xdr:to>
      <xdr:col>11</xdr:col>
      <xdr:colOff>323850</xdr:colOff>
      <xdr:row>15</xdr:row>
      <xdr:rowOff>80518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180975"/>
          <a:ext cx="5648325" cy="2757043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20</xdr:row>
      <xdr:rowOff>190499</xdr:rowOff>
    </xdr:from>
    <xdr:to>
      <xdr:col>9</xdr:col>
      <xdr:colOff>137571</xdr:colOff>
      <xdr:row>39</xdr:row>
      <xdr:rowOff>132850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0" y="4000499"/>
          <a:ext cx="6052596" cy="35618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634999</xdr:colOff>
      <xdr:row>2</xdr:row>
      <xdr:rowOff>0</xdr:rowOff>
    </xdr:from>
    <xdr:to>
      <xdr:col>24</xdr:col>
      <xdr:colOff>222250</xdr:colOff>
      <xdr:row>30</xdr:row>
      <xdr:rowOff>42334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650874</xdr:colOff>
      <xdr:row>31</xdr:row>
      <xdr:rowOff>14817</xdr:rowOff>
    </xdr:from>
    <xdr:to>
      <xdr:col>18</xdr:col>
      <xdr:colOff>423334</xdr:colOff>
      <xdr:row>47</xdr:row>
      <xdr:rowOff>127000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52916</xdr:colOff>
      <xdr:row>53</xdr:row>
      <xdr:rowOff>46566</xdr:rowOff>
    </xdr:from>
    <xdr:to>
      <xdr:col>18</xdr:col>
      <xdr:colOff>31749</xdr:colOff>
      <xdr:row>73</xdr:row>
      <xdr:rowOff>31750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1</xdr:row>
      <xdr:rowOff>161924</xdr:rowOff>
    </xdr:from>
    <xdr:to>
      <xdr:col>14</xdr:col>
      <xdr:colOff>104774</xdr:colOff>
      <xdr:row>18</xdr:row>
      <xdr:rowOff>114299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19</xdr:row>
      <xdr:rowOff>171449</xdr:rowOff>
    </xdr:from>
    <xdr:to>
      <xdr:col>14</xdr:col>
      <xdr:colOff>66675</xdr:colOff>
      <xdr:row>36</xdr:row>
      <xdr:rowOff>57150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600074</xdr:colOff>
      <xdr:row>1</xdr:row>
      <xdr:rowOff>142874</xdr:rowOff>
    </xdr:from>
    <xdr:to>
      <xdr:col>22</xdr:col>
      <xdr:colOff>57150</xdr:colOff>
      <xdr:row>19</xdr:row>
      <xdr:rowOff>38099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238124</xdr:colOff>
      <xdr:row>51</xdr:row>
      <xdr:rowOff>114300</xdr:rowOff>
    </xdr:from>
    <xdr:to>
      <xdr:col>19</xdr:col>
      <xdr:colOff>190500</xdr:colOff>
      <xdr:row>86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171449</xdr:colOff>
      <xdr:row>36</xdr:row>
      <xdr:rowOff>180974</xdr:rowOff>
    </xdr:from>
    <xdr:to>
      <xdr:col>8</xdr:col>
      <xdr:colOff>409575</xdr:colOff>
      <xdr:row>50</xdr:row>
      <xdr:rowOff>180975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695325</xdr:colOff>
      <xdr:row>59</xdr:row>
      <xdr:rowOff>0</xdr:rowOff>
    </xdr:from>
    <xdr:to>
      <xdr:col>18</xdr:col>
      <xdr:colOff>628650</xdr:colOff>
      <xdr:row>60</xdr:row>
      <xdr:rowOff>0</xdr:rowOff>
    </xdr:to>
    <xdr:sp macro="" textlink="">
      <xdr:nvSpPr>
        <xdr:cNvPr id="7" name="CuadroTexto 6"/>
        <xdr:cNvSpPr txBox="1"/>
      </xdr:nvSpPr>
      <xdr:spPr>
        <a:xfrm>
          <a:off x="14668500" y="11239500"/>
          <a:ext cx="6953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/>
            <a:t>413531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W2697" totalsRowShown="0" headerRowDxfId="18">
  <autoFilter ref="A1:W2697"/>
  <tableColumns count="23">
    <tableColumn id="1" name="ID" dataDxfId="17"/>
    <tableColumn id="6" name="Comuna" dataDxfId="16"/>
    <tableColumn id="7" name="Sector (Urbano o Rural)" dataDxfId="15"/>
    <tableColumn id="39" name="Uso de la vivienda (residencial, comercial, residencial comercial)" dataDxfId="14"/>
    <tableColumn id="40" name="Principal combustible de la vivienda" dataDxfId="13"/>
    <tableColumn id="41" name="Tipo de leña (exotica, nativa, mezcla)" dataDxfId="12"/>
    <tableColumn id="42" name="proporcion mezcla" dataDxfId="11"/>
    <tableColumn id="43" name="Especie de leña exótica que utiliza" dataDxfId="10"/>
    <tableColumn id="3" name="codificaccion leña"/>
    <tableColumn id="44" name="Especie de leña nativa que utiliza" dataDxfId="9"/>
    <tableColumn id="45" name="tipo de calefactor que utiliza" dataDxfId="8"/>
    <tableColumn id="46" name="alamcenaje de la leña en la vivienda" dataDxfId="7"/>
    <tableColumn id="4" name="% humedad"/>
    <tableColumn id="47" name="percepcion de la leña al quemarla" dataDxfId="6"/>
    <tableColumn id="5" name="humedad de la leña"/>
    <tableColumn id="48" name="m³ de leña que consume en un año en su vivienda" dataDxfId="5"/>
    <tableColumn id="2" name="m3 leña ponderado"/>
    <tableColumn id="49" name="¿Por qué usa leña?" dataDxfId="4"/>
    <tableColumn id="50" name="Estimación de consumo anual de pellets en su vivienda" dataDxfId="3"/>
    <tableColumn id="8" name="consumo pellet x vivienda"/>
    <tableColumn id="51" name="Intervalos de horas donde mantiene encendido el calefactor" dataDxfId="2"/>
    <tableColumn id="52" name="El año en que fue construida su vivienda es:" dataDxfId="1"/>
    <tableColumn id="53" name="¿Su vivienda ha sido modificada con algún material aislante térmico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L12" sqref="L12"/>
    </sheetView>
  </sheetViews>
  <sheetFormatPr baseColWidth="10" defaultRowHeight="15" x14ac:dyDescent="0.25"/>
  <cols>
    <col min="2" max="2" width="22.28515625" bestFit="1" customWidth="1"/>
    <col min="3" max="3" width="17.42578125" bestFit="1" customWidth="1"/>
    <col min="7" max="7" width="22.140625" bestFit="1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G1" s="16" t="s">
        <v>642</v>
      </c>
    </row>
    <row r="2" spans="1:7" x14ac:dyDescent="0.25">
      <c r="A2" t="s">
        <v>5</v>
      </c>
      <c r="B2">
        <v>20462</v>
      </c>
      <c r="C2" s="4">
        <v>6.8000000000000005E-2</v>
      </c>
      <c r="D2" s="5">
        <f>C2*B2</f>
        <v>1391.4160000000002</v>
      </c>
      <c r="E2" s="5">
        <f t="shared" ref="E2:E33" si="0">B2-D2</f>
        <v>19070.583999999999</v>
      </c>
    </row>
    <row r="3" spans="1:7" x14ac:dyDescent="0.25">
      <c r="A3" t="s">
        <v>6</v>
      </c>
      <c r="B3">
        <v>9473</v>
      </c>
      <c r="C3" s="4">
        <v>0.43</v>
      </c>
      <c r="D3" s="5">
        <f t="shared" ref="D3:D33" si="1">C3*B3</f>
        <v>4073.39</v>
      </c>
      <c r="E3" s="5">
        <f t="shared" si="0"/>
        <v>5399.6100000000006</v>
      </c>
    </row>
    <row r="4" spans="1:7" x14ac:dyDescent="0.25">
      <c r="A4" t="s">
        <v>7</v>
      </c>
      <c r="B4">
        <v>4670</v>
      </c>
      <c r="C4" s="4">
        <v>0.61499999999999999</v>
      </c>
      <c r="D4" s="5">
        <f t="shared" si="1"/>
        <v>2872.05</v>
      </c>
      <c r="E4" s="5">
        <f t="shared" si="0"/>
        <v>1797.9499999999998</v>
      </c>
    </row>
    <row r="5" spans="1:7" x14ac:dyDescent="0.25">
      <c r="A5" t="s">
        <v>8</v>
      </c>
      <c r="B5">
        <v>9388</v>
      </c>
      <c r="C5" s="4">
        <v>0.24</v>
      </c>
      <c r="D5" s="5">
        <f t="shared" si="1"/>
        <v>2253.12</v>
      </c>
      <c r="E5" s="5">
        <f t="shared" si="0"/>
        <v>7134.88</v>
      </c>
    </row>
    <row r="6" spans="1:7" x14ac:dyDescent="0.25">
      <c r="A6" t="s">
        <v>9</v>
      </c>
      <c r="B6">
        <v>7929</v>
      </c>
      <c r="C6" s="4">
        <v>0.47700000000000004</v>
      </c>
      <c r="D6" s="5">
        <f t="shared" si="1"/>
        <v>3782.1330000000003</v>
      </c>
      <c r="E6" s="5">
        <f t="shared" si="0"/>
        <v>4146.8670000000002</v>
      </c>
    </row>
    <row r="7" spans="1:7" x14ac:dyDescent="0.25">
      <c r="A7" t="s">
        <v>10</v>
      </c>
      <c r="B7">
        <v>7527</v>
      </c>
      <c r="C7" s="4">
        <v>0.25800000000000001</v>
      </c>
      <c r="D7" s="5">
        <f t="shared" si="1"/>
        <v>1941.9660000000001</v>
      </c>
      <c r="E7" s="5">
        <f t="shared" si="0"/>
        <v>5585.0339999999997</v>
      </c>
    </row>
    <row r="8" spans="1:7" x14ac:dyDescent="0.25">
      <c r="A8" t="s">
        <v>11</v>
      </c>
      <c r="B8">
        <v>3313</v>
      </c>
      <c r="C8" s="4">
        <v>0.69900000000000007</v>
      </c>
      <c r="D8" s="5">
        <f t="shared" si="1"/>
        <v>2315.7870000000003</v>
      </c>
      <c r="E8" s="5">
        <f t="shared" si="0"/>
        <v>997.21299999999974</v>
      </c>
    </row>
    <row r="9" spans="1:7" x14ac:dyDescent="0.25">
      <c r="A9" t="s">
        <v>12</v>
      </c>
      <c r="B9">
        <v>3183</v>
      </c>
      <c r="C9" s="4">
        <v>0.50800000000000001</v>
      </c>
      <c r="D9" s="5">
        <f t="shared" si="1"/>
        <v>1616.9639999999999</v>
      </c>
      <c r="E9" s="5">
        <f t="shared" si="0"/>
        <v>1566.0360000000001</v>
      </c>
    </row>
    <row r="10" spans="1:7" x14ac:dyDescent="0.25">
      <c r="A10" t="s">
        <v>13</v>
      </c>
      <c r="B10">
        <v>10379</v>
      </c>
      <c r="C10" s="4">
        <v>0.66099999999999992</v>
      </c>
      <c r="D10" s="5">
        <f t="shared" si="1"/>
        <v>6860.5189999999993</v>
      </c>
      <c r="E10" s="5">
        <f t="shared" si="0"/>
        <v>3518.4810000000007</v>
      </c>
    </row>
    <row r="11" spans="1:7" x14ac:dyDescent="0.25">
      <c r="A11" t="s">
        <v>14</v>
      </c>
      <c r="B11">
        <v>4773</v>
      </c>
      <c r="C11" s="4">
        <v>0.63500000000000001</v>
      </c>
      <c r="D11" s="5">
        <f t="shared" si="1"/>
        <v>3030.855</v>
      </c>
      <c r="E11" s="5">
        <f t="shared" si="0"/>
        <v>1742.145</v>
      </c>
    </row>
    <row r="12" spans="1:7" x14ac:dyDescent="0.25">
      <c r="A12" t="s">
        <v>15</v>
      </c>
      <c r="B12">
        <v>5784</v>
      </c>
      <c r="C12" s="4">
        <v>0.27</v>
      </c>
      <c r="D12" s="5">
        <f t="shared" si="1"/>
        <v>1561.68</v>
      </c>
      <c r="E12" s="5">
        <f t="shared" si="0"/>
        <v>4222.32</v>
      </c>
    </row>
    <row r="13" spans="1:7" x14ac:dyDescent="0.25">
      <c r="A13" t="s">
        <v>16</v>
      </c>
      <c r="B13">
        <v>16168</v>
      </c>
      <c r="C13" s="4">
        <v>0.26</v>
      </c>
      <c r="D13" s="5">
        <f t="shared" si="1"/>
        <v>4203.68</v>
      </c>
      <c r="E13" s="5">
        <f t="shared" si="0"/>
        <v>11964.32</v>
      </c>
    </row>
    <row r="14" spans="1:7" x14ac:dyDescent="0.25">
      <c r="A14" t="s">
        <v>17</v>
      </c>
      <c r="B14">
        <v>10293</v>
      </c>
      <c r="C14" s="4">
        <v>0.27699999999999997</v>
      </c>
      <c r="D14" s="5">
        <f t="shared" si="1"/>
        <v>2851.1609999999996</v>
      </c>
      <c r="E14" s="5">
        <f t="shared" si="0"/>
        <v>7441.8389999999999</v>
      </c>
    </row>
    <row r="15" spans="1:7" x14ac:dyDescent="0.25">
      <c r="A15" t="s">
        <v>18</v>
      </c>
      <c r="B15">
        <v>3991</v>
      </c>
      <c r="C15" s="4">
        <v>0.64900000000000002</v>
      </c>
      <c r="D15" s="5">
        <f t="shared" si="1"/>
        <v>2590.1590000000001</v>
      </c>
      <c r="E15" s="5">
        <f t="shared" si="0"/>
        <v>1400.8409999999999</v>
      </c>
    </row>
    <row r="16" spans="1:7" x14ac:dyDescent="0.25">
      <c r="A16" t="s">
        <v>19</v>
      </c>
      <c r="B16">
        <v>2788</v>
      </c>
      <c r="C16" s="4">
        <v>0.34399999999999997</v>
      </c>
      <c r="D16" s="5">
        <f t="shared" si="1"/>
        <v>959.07199999999989</v>
      </c>
      <c r="E16" s="5">
        <f t="shared" si="0"/>
        <v>1828.9280000000001</v>
      </c>
    </row>
    <row r="17" spans="1:5" x14ac:dyDescent="0.25">
      <c r="A17" t="s">
        <v>20</v>
      </c>
      <c r="B17">
        <v>3565</v>
      </c>
      <c r="C17" s="4">
        <v>0.56600000000000006</v>
      </c>
      <c r="D17" s="5">
        <f t="shared" si="1"/>
        <v>2017.7900000000002</v>
      </c>
      <c r="E17" s="5">
        <f t="shared" si="0"/>
        <v>1547.2099999999998</v>
      </c>
    </row>
    <row r="18" spans="1:5" x14ac:dyDescent="0.25">
      <c r="A18" t="s">
        <v>21</v>
      </c>
      <c r="B18">
        <v>2786</v>
      </c>
      <c r="C18" s="4">
        <v>0.52500000000000002</v>
      </c>
      <c r="D18" s="5">
        <f t="shared" si="1"/>
        <v>1462.65</v>
      </c>
      <c r="E18" s="5">
        <f t="shared" si="0"/>
        <v>1323.35</v>
      </c>
    </row>
    <row r="19" spans="1:5" x14ac:dyDescent="0.25">
      <c r="A19" t="s">
        <v>22</v>
      </c>
      <c r="B19">
        <v>12741</v>
      </c>
      <c r="C19" s="4">
        <v>0.38500000000000001</v>
      </c>
      <c r="D19" s="5">
        <f t="shared" si="1"/>
        <v>4905.2849999999999</v>
      </c>
      <c r="E19" s="5">
        <f t="shared" si="0"/>
        <v>7835.7150000000001</v>
      </c>
    </row>
    <row r="20" spans="1:5" x14ac:dyDescent="0.25">
      <c r="A20" t="s">
        <v>23</v>
      </c>
      <c r="B20">
        <v>28908</v>
      </c>
      <c r="C20" s="4">
        <v>0.38400000000000001</v>
      </c>
      <c r="D20" s="5">
        <f t="shared" si="1"/>
        <v>11100.672</v>
      </c>
      <c r="E20" s="5">
        <f t="shared" si="0"/>
        <v>17807.328000000001</v>
      </c>
    </row>
    <row r="21" spans="1:5" x14ac:dyDescent="0.25">
      <c r="A21" t="s">
        <v>24</v>
      </c>
      <c r="B21">
        <v>2853</v>
      </c>
      <c r="C21" s="4">
        <v>0.45899999999999996</v>
      </c>
      <c r="D21" s="5">
        <f t="shared" si="1"/>
        <v>1309.5269999999998</v>
      </c>
      <c r="E21" s="5">
        <f t="shared" si="0"/>
        <v>1543.4730000000002</v>
      </c>
    </row>
    <row r="22" spans="1:5" x14ac:dyDescent="0.25">
      <c r="A22" t="s">
        <v>25</v>
      </c>
      <c r="B22">
        <v>11130</v>
      </c>
      <c r="C22" s="4">
        <v>0.308</v>
      </c>
      <c r="D22" s="5">
        <f t="shared" si="1"/>
        <v>3428.04</v>
      </c>
      <c r="E22" s="5">
        <f t="shared" si="0"/>
        <v>7701.96</v>
      </c>
    </row>
    <row r="23" spans="1:5" x14ac:dyDescent="0.25">
      <c r="A23" t="s">
        <v>26</v>
      </c>
      <c r="B23">
        <v>13477</v>
      </c>
      <c r="C23" s="4">
        <v>0.36899999999999999</v>
      </c>
      <c r="D23" s="5">
        <f t="shared" si="1"/>
        <v>4973.0129999999999</v>
      </c>
      <c r="E23" s="5">
        <f t="shared" si="0"/>
        <v>8503.987000000001</v>
      </c>
    </row>
    <row r="24" spans="1:5" x14ac:dyDescent="0.25">
      <c r="A24" t="s">
        <v>27</v>
      </c>
      <c r="B24">
        <v>4625</v>
      </c>
      <c r="C24" s="4">
        <v>0.34799999999999998</v>
      </c>
      <c r="D24" s="5">
        <f t="shared" si="1"/>
        <v>1609.5</v>
      </c>
      <c r="E24" s="5">
        <f t="shared" si="0"/>
        <v>3015.5</v>
      </c>
    </row>
    <row r="25" spans="1:5" x14ac:dyDescent="0.25">
      <c r="A25" t="s">
        <v>28</v>
      </c>
      <c r="B25">
        <v>4063</v>
      </c>
      <c r="C25" s="4">
        <v>0.16</v>
      </c>
      <c r="D25" s="5">
        <f t="shared" si="1"/>
        <v>650.08000000000004</v>
      </c>
      <c r="E25" s="5">
        <f t="shared" si="0"/>
        <v>3412.92</v>
      </c>
    </row>
    <row r="26" spans="1:5" x14ac:dyDescent="0.25">
      <c r="A26" t="s">
        <v>29</v>
      </c>
      <c r="B26">
        <v>5128</v>
      </c>
      <c r="C26" s="4">
        <v>0.76900000000000002</v>
      </c>
      <c r="D26" s="5">
        <f t="shared" si="1"/>
        <v>3943.4320000000002</v>
      </c>
      <c r="E26" s="5">
        <f t="shared" si="0"/>
        <v>1184.5679999999998</v>
      </c>
    </row>
    <row r="27" spans="1:5" x14ac:dyDescent="0.25">
      <c r="A27" t="s">
        <v>30</v>
      </c>
      <c r="B27">
        <v>112823</v>
      </c>
      <c r="C27" s="4">
        <v>7.400000000000001E-2</v>
      </c>
      <c r="D27" s="5">
        <f t="shared" si="1"/>
        <v>8348.9020000000019</v>
      </c>
      <c r="E27" s="5">
        <f t="shared" si="0"/>
        <v>104474.098</v>
      </c>
    </row>
    <row r="28" spans="1:5" x14ac:dyDescent="0.25">
      <c r="A28" t="s">
        <v>31</v>
      </c>
      <c r="B28">
        <v>6333</v>
      </c>
      <c r="C28" s="4">
        <v>0.64800000000000002</v>
      </c>
      <c r="D28" s="5">
        <f t="shared" si="1"/>
        <v>4103.7840000000006</v>
      </c>
      <c r="E28" s="5">
        <f t="shared" si="0"/>
        <v>2229.2159999999994</v>
      </c>
    </row>
    <row r="29" spans="1:5" x14ac:dyDescent="0.25">
      <c r="A29" t="s">
        <v>32</v>
      </c>
      <c r="B29">
        <v>3911</v>
      </c>
      <c r="C29" s="4">
        <v>0.59099999999999997</v>
      </c>
      <c r="D29" s="5">
        <f t="shared" si="1"/>
        <v>2311.4009999999998</v>
      </c>
      <c r="E29" s="5">
        <f t="shared" si="0"/>
        <v>1599.5990000000002</v>
      </c>
    </row>
    <row r="30" spans="1:5" x14ac:dyDescent="0.25">
      <c r="A30" t="s">
        <v>33</v>
      </c>
      <c r="B30">
        <v>7510</v>
      </c>
      <c r="C30" s="4">
        <v>0.214</v>
      </c>
      <c r="D30" s="5">
        <f t="shared" si="1"/>
        <v>1607.1399999999999</v>
      </c>
      <c r="E30" s="5">
        <f t="shared" si="0"/>
        <v>5902.8600000000006</v>
      </c>
    </row>
    <row r="31" spans="1:5" x14ac:dyDescent="0.25">
      <c r="A31" t="s">
        <v>34</v>
      </c>
      <c r="B31">
        <v>13112</v>
      </c>
      <c r="C31" s="4">
        <v>0.26200000000000001</v>
      </c>
      <c r="D31" s="5">
        <f t="shared" si="1"/>
        <v>3435.3440000000001</v>
      </c>
      <c r="E31" s="5">
        <f t="shared" si="0"/>
        <v>9676.655999999999</v>
      </c>
    </row>
    <row r="32" spans="1:5" x14ac:dyDescent="0.25">
      <c r="A32" t="s">
        <v>35</v>
      </c>
      <c r="B32">
        <v>11781</v>
      </c>
      <c r="C32" s="4">
        <v>0.40200000000000002</v>
      </c>
      <c r="D32" s="5">
        <f t="shared" si="1"/>
        <v>4735.9620000000004</v>
      </c>
      <c r="E32" s="5">
        <f t="shared" si="0"/>
        <v>7045.0379999999996</v>
      </c>
    </row>
    <row r="33" spans="1:5" x14ac:dyDescent="0.25">
      <c r="A33" t="s">
        <v>36</v>
      </c>
      <c r="B33">
        <v>28128</v>
      </c>
      <c r="C33" s="4">
        <v>0.34700000000000003</v>
      </c>
      <c r="D33" s="5">
        <f t="shared" si="1"/>
        <v>9760.4160000000011</v>
      </c>
      <c r="E33" s="5">
        <f t="shared" si="0"/>
        <v>18367.583999999999</v>
      </c>
    </row>
    <row r="34" spans="1:5" x14ac:dyDescent="0.25">
      <c r="A34" s="6" t="s">
        <v>37</v>
      </c>
      <c r="B34" s="6">
        <f>SUM(B2:B33)</f>
        <v>392995</v>
      </c>
      <c r="C34" s="44"/>
      <c r="D34" s="45">
        <f>SUM(D2:D33)</f>
        <v>112006.89</v>
      </c>
      <c r="E34" s="45">
        <f>SUM(E2:E33)</f>
        <v>280988.10999999993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topLeftCell="A4" zoomScale="90" zoomScaleNormal="90" workbookViewId="0">
      <selection activeCell="B33" sqref="B33"/>
    </sheetView>
  </sheetViews>
  <sheetFormatPr baseColWidth="10" defaultRowHeight="15" x14ac:dyDescent="0.25"/>
  <cols>
    <col min="1" max="1" width="25.7109375" bestFit="1" customWidth="1"/>
    <col min="2" max="2" width="16.42578125" customWidth="1"/>
    <col min="3" max="3" width="19.5703125" bestFit="1" customWidth="1"/>
    <col min="4" max="4" width="13" bestFit="1" customWidth="1"/>
  </cols>
  <sheetData>
    <row r="2" spans="1:4" x14ac:dyDescent="0.25">
      <c r="A2" s="17" t="s">
        <v>114</v>
      </c>
      <c r="B2" s="124" t="s">
        <v>119</v>
      </c>
      <c r="C2" s="124"/>
      <c r="D2" s="124"/>
    </row>
    <row r="3" spans="1:4" x14ac:dyDescent="0.25">
      <c r="B3" s="16" t="s">
        <v>115</v>
      </c>
      <c r="C3" s="16" t="s">
        <v>116</v>
      </c>
      <c r="D3" s="16" t="s">
        <v>112</v>
      </c>
    </row>
    <row r="4" spans="1:4" x14ac:dyDescent="0.25">
      <c r="A4" s="16" t="s">
        <v>117</v>
      </c>
      <c r="B4" s="31">
        <v>368</v>
      </c>
      <c r="C4" s="31">
        <v>426</v>
      </c>
      <c r="D4" s="31">
        <v>529</v>
      </c>
    </row>
    <row r="5" spans="1:4" x14ac:dyDescent="0.25">
      <c r="A5" s="16" t="s">
        <v>118</v>
      </c>
      <c r="B5" s="31">
        <v>411</v>
      </c>
      <c r="C5" s="31">
        <v>477</v>
      </c>
      <c r="D5" s="31">
        <v>592</v>
      </c>
    </row>
    <row r="6" spans="1:4" x14ac:dyDescent="0.25">
      <c r="A6" s="76" t="s">
        <v>120</v>
      </c>
      <c r="B6" s="30">
        <f>AVERAGE(B4:B5)</f>
        <v>389.5</v>
      </c>
      <c r="C6" s="30">
        <f>AVERAGE(C4:C5)</f>
        <v>451.5</v>
      </c>
      <c r="D6" s="30">
        <f>AVERAGE(D4:D5)</f>
        <v>560.5</v>
      </c>
    </row>
    <row r="8" spans="1:4" x14ac:dyDescent="0.25">
      <c r="B8" t="s">
        <v>121</v>
      </c>
      <c r="C8" t="s">
        <v>122</v>
      </c>
    </row>
    <row r="9" spans="1:4" x14ac:dyDescent="0.25">
      <c r="A9" s="16" t="s">
        <v>117</v>
      </c>
      <c r="B9" s="87">
        <v>368</v>
      </c>
      <c r="C9" s="88">
        <f>AVERAGE(C4:D4)</f>
        <v>477.5</v>
      </c>
    </row>
    <row r="10" spans="1:4" x14ac:dyDescent="0.25">
      <c r="A10" s="16" t="s">
        <v>118</v>
      </c>
      <c r="B10" s="87">
        <v>411</v>
      </c>
      <c r="C10" s="88">
        <f>AVERAGE(C5:D5)</f>
        <v>534.5</v>
      </c>
    </row>
    <row r="11" spans="1:4" x14ac:dyDescent="0.25">
      <c r="A11" s="76" t="s">
        <v>120</v>
      </c>
      <c r="B11" s="92">
        <f>AVERAGE(B9:B10)</f>
        <v>389.5</v>
      </c>
      <c r="C11" s="92">
        <f>AVERAGE(C6:D6)</f>
        <v>506</v>
      </c>
    </row>
    <row r="18" spans="1:14" x14ac:dyDescent="0.25">
      <c r="B18" s="91" t="s">
        <v>130</v>
      </c>
      <c r="C18" s="91" t="s">
        <v>131</v>
      </c>
    </row>
    <row r="19" spans="1:14" x14ac:dyDescent="0.25">
      <c r="A19" s="16" t="s">
        <v>132</v>
      </c>
      <c r="B19" s="31">
        <v>28</v>
      </c>
      <c r="C19" s="31">
        <v>72</v>
      </c>
      <c r="N19" t="s">
        <v>128</v>
      </c>
    </row>
    <row r="20" spans="1:14" x14ac:dyDescent="0.25">
      <c r="A20" s="16" t="s">
        <v>133</v>
      </c>
      <c r="B20" s="31">
        <v>15</v>
      </c>
      <c r="C20" s="31">
        <v>85</v>
      </c>
      <c r="N20" t="s">
        <v>129</v>
      </c>
    </row>
    <row r="21" spans="1:14" x14ac:dyDescent="0.25">
      <c r="A21" s="16" t="s">
        <v>134</v>
      </c>
      <c r="B21" s="31">
        <v>40</v>
      </c>
      <c r="C21" s="31">
        <v>60</v>
      </c>
    </row>
    <row r="22" spans="1:14" x14ac:dyDescent="0.25">
      <c r="A22" s="16" t="s">
        <v>135</v>
      </c>
      <c r="B22" s="31">
        <v>22</v>
      </c>
      <c r="C22" s="31">
        <v>78</v>
      </c>
    </row>
    <row r="23" spans="1:14" x14ac:dyDescent="0.25">
      <c r="A23" s="16" t="s">
        <v>136</v>
      </c>
      <c r="B23" s="31">
        <v>30</v>
      </c>
      <c r="C23" s="31">
        <v>70</v>
      </c>
    </row>
    <row r="24" spans="1:14" x14ac:dyDescent="0.25">
      <c r="A24" s="16" t="s">
        <v>137</v>
      </c>
      <c r="B24" s="31">
        <v>17</v>
      </c>
      <c r="C24" s="31">
        <v>83</v>
      </c>
    </row>
    <row r="25" spans="1:14" x14ac:dyDescent="0.25">
      <c r="A25" s="34" t="s">
        <v>138</v>
      </c>
      <c r="B25" s="90">
        <f>AVERAGE(B19:B24)/100</f>
        <v>0.2533333333333333</v>
      </c>
      <c r="C25" s="90">
        <f>AVERAGE(C19:C24)/100</f>
        <v>0.7466666666666667</v>
      </c>
    </row>
    <row r="39" spans="14:14" x14ac:dyDescent="0.25">
      <c r="N39" t="s">
        <v>126</v>
      </c>
    </row>
    <row r="40" spans="14:14" x14ac:dyDescent="0.25">
      <c r="N40" t="s">
        <v>127</v>
      </c>
    </row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22"/>
  <sheetViews>
    <sheetView workbookViewId="0">
      <selection activeCell="B22" sqref="B22"/>
    </sheetView>
  </sheetViews>
  <sheetFormatPr baseColWidth="10" defaultRowHeight="15" x14ac:dyDescent="0.25"/>
  <cols>
    <col min="1" max="1" width="25.7109375" bestFit="1" customWidth="1"/>
    <col min="2" max="2" width="22.140625" bestFit="1" customWidth="1"/>
    <col min="3" max="3" width="25.140625" bestFit="1" customWidth="1"/>
  </cols>
  <sheetData>
    <row r="2" spans="1:3" x14ac:dyDescent="0.25">
      <c r="A2" s="74" t="s">
        <v>106</v>
      </c>
    </row>
    <row r="3" spans="1:3" x14ac:dyDescent="0.25">
      <c r="B3" s="73" t="s">
        <v>145</v>
      </c>
      <c r="C3" s="73" t="s">
        <v>146</v>
      </c>
    </row>
    <row r="4" spans="1:3" x14ac:dyDescent="0.25">
      <c r="A4" s="73" t="s">
        <v>107</v>
      </c>
      <c r="B4" s="16">
        <v>7</v>
      </c>
      <c r="C4" s="16">
        <v>13</v>
      </c>
    </row>
    <row r="5" spans="1:3" x14ac:dyDescent="0.25">
      <c r="A5" s="73" t="s">
        <v>109</v>
      </c>
      <c r="B5" s="16">
        <v>5.8</v>
      </c>
      <c r="C5" s="16">
        <v>11</v>
      </c>
    </row>
    <row r="6" spans="1:3" x14ac:dyDescent="0.25">
      <c r="A6" s="73" t="s">
        <v>108</v>
      </c>
      <c r="B6" s="16">
        <v>4.9000000000000004</v>
      </c>
      <c r="C6" s="16">
        <v>10.199999999999999</v>
      </c>
    </row>
    <row r="7" spans="1:3" x14ac:dyDescent="0.25">
      <c r="A7" s="73" t="s">
        <v>110</v>
      </c>
      <c r="B7" s="16">
        <v>11.8</v>
      </c>
      <c r="C7" s="16">
        <v>34.1</v>
      </c>
    </row>
    <row r="8" spans="1:3" x14ac:dyDescent="0.25">
      <c r="A8" s="73" t="s">
        <v>111</v>
      </c>
      <c r="B8" s="16">
        <v>11.8</v>
      </c>
      <c r="C8" s="16">
        <v>34.1</v>
      </c>
    </row>
    <row r="9" spans="1:3" x14ac:dyDescent="0.25">
      <c r="A9" s="73" t="s">
        <v>48</v>
      </c>
      <c r="B9" s="16">
        <v>1.8</v>
      </c>
      <c r="C9" s="16"/>
    </row>
    <row r="12" spans="1:3" x14ac:dyDescent="0.25">
      <c r="A12" s="73" t="s">
        <v>113</v>
      </c>
      <c r="B12" s="16">
        <f>AVERAGE(B4:B8)</f>
        <v>8.2600000000000016</v>
      </c>
      <c r="C12" s="16">
        <f>AVERAGE(C4:C8)</f>
        <v>20.48</v>
      </c>
    </row>
    <row r="13" spans="1:3" x14ac:dyDescent="0.25">
      <c r="A13" s="73" t="s">
        <v>48</v>
      </c>
      <c r="B13" s="16">
        <v>1.8</v>
      </c>
      <c r="C13" s="16"/>
    </row>
    <row r="22" spans="1:2" x14ac:dyDescent="0.25">
      <c r="A22" s="16" t="s">
        <v>154</v>
      </c>
      <c r="B22" s="17">
        <v>5.6000000000000001E-2</v>
      </c>
    </row>
  </sheetData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Y72"/>
  <sheetViews>
    <sheetView topLeftCell="H1" workbookViewId="0">
      <selection activeCell="AA18" sqref="AA18"/>
    </sheetView>
  </sheetViews>
  <sheetFormatPr baseColWidth="10" defaultRowHeight="15" x14ac:dyDescent="0.25"/>
  <cols>
    <col min="1" max="1" width="16.85546875" bestFit="1" customWidth="1"/>
    <col min="2" max="2" width="13.5703125" bestFit="1" customWidth="1"/>
    <col min="4" max="4" width="13" bestFit="1" customWidth="1"/>
    <col min="5" max="5" width="9.5703125" bestFit="1" customWidth="1"/>
    <col min="6" max="6" width="13" bestFit="1" customWidth="1"/>
    <col min="8" max="8" width="10.5703125" customWidth="1"/>
    <col min="9" max="9" width="11.140625" customWidth="1"/>
    <col min="14" max="14" width="37.85546875" bestFit="1" customWidth="1"/>
    <col min="15" max="15" width="3.85546875" customWidth="1"/>
    <col min="23" max="23" width="37.85546875" bestFit="1" customWidth="1"/>
    <col min="25" max="25" width="13" customWidth="1"/>
  </cols>
  <sheetData>
    <row r="1" spans="1:25" x14ac:dyDescent="0.25">
      <c r="Q1" s="126" t="s">
        <v>172</v>
      </c>
      <c r="R1" s="126"/>
      <c r="S1" s="126"/>
      <c r="T1" s="126"/>
      <c r="U1" s="126"/>
      <c r="W1" s="108" t="s">
        <v>147</v>
      </c>
    </row>
    <row r="2" spans="1:25" x14ac:dyDescent="0.25">
      <c r="B2" s="68" t="s">
        <v>124</v>
      </c>
      <c r="C2" s="125" t="s">
        <v>124</v>
      </c>
      <c r="D2" s="125"/>
      <c r="E2" s="125" t="s">
        <v>140</v>
      </c>
      <c r="F2" s="125"/>
      <c r="G2" s="31" t="s">
        <v>79</v>
      </c>
      <c r="H2" s="125" t="s">
        <v>144</v>
      </c>
      <c r="I2" s="125"/>
      <c r="J2" s="125"/>
      <c r="K2" s="125"/>
      <c r="L2" s="125"/>
      <c r="N2" s="68" t="s">
        <v>147</v>
      </c>
      <c r="Q2" s="125" t="s">
        <v>144</v>
      </c>
      <c r="R2" s="125"/>
      <c r="S2" s="125"/>
      <c r="T2" s="125"/>
      <c r="U2" s="125"/>
      <c r="W2" s="69" t="s">
        <v>148</v>
      </c>
    </row>
    <row r="3" spans="1:25" x14ac:dyDescent="0.25">
      <c r="A3" s="15" t="s">
        <v>69</v>
      </c>
      <c r="B3" t="s">
        <v>123</v>
      </c>
      <c r="C3" t="s">
        <v>115</v>
      </c>
      <c r="D3" t="s">
        <v>112</v>
      </c>
      <c r="E3" s="16" t="s">
        <v>115</v>
      </c>
      <c r="F3" s="16" t="s">
        <v>112</v>
      </c>
      <c r="G3" s="94" t="s">
        <v>139</v>
      </c>
      <c r="H3" s="16" t="s">
        <v>107</v>
      </c>
      <c r="I3" s="16" t="s">
        <v>141</v>
      </c>
      <c r="J3" s="16" t="s">
        <v>142</v>
      </c>
      <c r="K3" s="16" t="s">
        <v>143</v>
      </c>
      <c r="L3" s="16" t="s">
        <v>46</v>
      </c>
      <c r="N3" t="s">
        <v>148</v>
      </c>
      <c r="Q3" s="16" t="s">
        <v>107</v>
      </c>
      <c r="R3" s="16" t="s">
        <v>141</v>
      </c>
      <c r="S3" s="16" t="s">
        <v>142</v>
      </c>
      <c r="T3" s="16" t="s">
        <v>143</v>
      </c>
      <c r="U3" s="16" t="s">
        <v>46</v>
      </c>
      <c r="W3" s="69" t="s">
        <v>172</v>
      </c>
      <c r="X3" s="109"/>
      <c r="Y3" s="109"/>
    </row>
    <row r="4" spans="1:25" x14ac:dyDescent="0.25">
      <c r="A4" s="13" t="s">
        <v>5</v>
      </c>
      <c r="B4" s="98">
        <f>'NA Consumo Leña x especie'!B2</f>
        <v>125165.67033750001</v>
      </c>
      <c r="C4" s="5">
        <f>B4*(' Densidad Leña'!$B$25)</f>
        <v>31708.636485499999</v>
      </c>
      <c r="D4" s="5">
        <f>B4*(' Densidad Leña'!$C$25)</f>
        <v>93457.033852000008</v>
      </c>
      <c r="E4" s="77">
        <f>((C4*'NA Consumo Leña x especie'!F2)*(' Densidad Leña'!B$9)+(C4*'NA Consumo Leña x especie'!G2)*(' Densidad Leña'!B$10)+(C4*'NA Consumo Leña x especie'!H2)*(' Densidad Leña'!B$11))/1000</f>
        <v>12674.679229052637</v>
      </c>
      <c r="F4" s="77">
        <f>((D4*'NA Consumo Leña x especie'!K2)*(' Densidad Leña'!C$9)+(D4*'NA Consumo Leña x especie'!L2)*(' Densidad Leña'!C$10)+(D4*'NA Consumo Leña x especie'!M2)*(' Densidad Leña'!C$11))/1000</f>
        <v>49899.514084598362</v>
      </c>
      <c r="G4" s="95">
        <f>SUM(E4:F4)</f>
        <v>62574.193313650998</v>
      </c>
      <c r="H4" s="63">
        <f>((E4*FE!B$4*1000)+(F4*FE!C$4*1000))/1000000</f>
        <v>737.41643770314715</v>
      </c>
      <c r="I4" s="63">
        <f>((E4*FE!B$6*1000)+(F4*FE!C$6*1000))/1000000</f>
        <v>571.08097188526119</v>
      </c>
      <c r="J4" s="63">
        <f>((E4*FE!B$5*1000)+(F4*FE!C$5*1000))/1000000</f>
        <v>622.40779445908743</v>
      </c>
      <c r="K4" s="63">
        <f>((E4*FE!B$7*1000)+(F4*FE!C$7*1000))/1000000</f>
        <v>1851.1346451876252</v>
      </c>
      <c r="L4" s="63">
        <v>0</v>
      </c>
      <c r="N4" s="96">
        <f>SUM(H4:L4)</f>
        <v>3782.039849235121</v>
      </c>
      <c r="Q4" s="63">
        <f>(((E4*'NA consumo leña % uso artefacto'!O3)*FE!B$4*1000)+((F4*'NA consumo leña % uso artefacto'!O3)*FE!C$4*1000))/1000000</f>
        <v>45.130729552470967</v>
      </c>
      <c r="R4" s="63">
        <f>(((E4*'NA consumo leña % uso artefacto'!P3)*FE!B$6*1000)+((F4*'NA consumo leña % uso artefacto'!P3)*FE!C$6*1000))/1000000</f>
        <v>505.6434763460731</v>
      </c>
      <c r="S4" s="63">
        <f>(((E4*'NA consumo leña % uso artefacto'!Q3)*FE!B$5*1000)+((F4*'NA consumo leña % uso artefacto'!Q3)*FE!C$5*1000))/1000000</f>
        <v>24.920045154701299</v>
      </c>
      <c r="T4" s="63">
        <f>(((E4*'NA consumo leña % uso artefacto'!R3)*FE!B$7*1000)+((F4*'NA consumo leña % uso artefacto'!R3)*FE!C$7*1000))/1000000</f>
        <v>0</v>
      </c>
      <c r="U4" s="63">
        <f>(((E4*'NA consumo leña % uso artefacto'!S3)*FE!B$8*1000)+((F4*'NA consumo leña % uso artefacto'!S3)*FE!C$8*1000))/1000000</f>
        <v>24.705324149310528</v>
      </c>
      <c r="W4" s="96">
        <f>SUM(Q4:U4)</f>
        <v>600.39957520255587</v>
      </c>
    </row>
    <row r="5" spans="1:25" x14ac:dyDescent="0.25">
      <c r="A5" s="13" t="s">
        <v>6</v>
      </c>
      <c r="B5" s="98">
        <f>'NA Consumo Leña x especie'!B3</f>
        <v>47125.017333333337</v>
      </c>
      <c r="C5" s="5">
        <f>B5*(' Densidad Leña'!$B$25)</f>
        <v>11938.337724444444</v>
      </c>
      <c r="D5" s="5">
        <f>B5*(' Densidad Leña'!$C$25)</f>
        <v>35186.679608888895</v>
      </c>
      <c r="E5" s="77">
        <f>((C5*'NA Consumo Leña x especie'!F3)*(' Densidad Leña'!B$9)+(C5*'NA Consumo Leña x especie'!G3)*(' Densidad Leña'!B$10)+(C5*'NA Consumo Leña x especie'!H3)*(' Densidad Leña'!B$11))/1000</f>
        <v>4797.5702437895552</v>
      </c>
      <c r="F5" s="77">
        <f>((D5*'NA Consumo Leña x especie'!K3)*(' Densidad Leña'!C$9)+(D5*'NA Consumo Leña x especie'!L3)*(' Densidad Leña'!C$10)+(D5*'NA Consumo Leña x especie'!M3)*(' Densidad Leña'!C$11))/1000</f>
        <v>18689.348575573964</v>
      </c>
      <c r="G5" s="95">
        <f t="shared" ref="G5:G35" si="0">SUM(E5:F5)</f>
        <v>23486.91881936352</v>
      </c>
      <c r="H5" s="63">
        <f>((E5*FE!B$4*1000)+(F5*FE!C$4*1000))/1000000</f>
        <v>276.54452318898836</v>
      </c>
      <c r="I5" s="63">
        <f>((E5*FE!B$6*1000)+(F5*FE!C$6*1000))/1000000</f>
        <v>214.13944966542323</v>
      </c>
      <c r="J5" s="63">
        <f>((E5*FE!B$5*1000)+(F5*FE!C$5*1000))/1000000</f>
        <v>233.40874174529301</v>
      </c>
      <c r="K5" s="63">
        <f>((E5*FE!B$7*1000)+(F5*FE!C$7*1000))/1000000</f>
        <v>693.91811530378902</v>
      </c>
      <c r="L5" s="63">
        <f>((E5*FE!B$8*1000)+(F5*FE!C$8*1000))/1000000</f>
        <v>693.91811530378902</v>
      </c>
      <c r="N5" s="96">
        <f t="shared" ref="N5:N35" si="1">SUM(H5:L5)</f>
        <v>2111.9289452072826</v>
      </c>
      <c r="Q5" s="63">
        <f>(((E5*'NA consumo leña % uso artefacto'!O4)*FE!B$4*1000)+((F5*'NA consumo leña % uso artefacto'!O4)*FE!C$4*1000))/1000000</f>
        <v>107.62007516858912</v>
      </c>
      <c r="R5" s="63">
        <f>(((E5*'NA consumo leña % uso artefacto'!P4)*FE!B$6*1000)+((F5*'NA consumo leña % uso artefacto'!P4)*FE!C$6*1000))/1000000</f>
        <v>105.61205840164723</v>
      </c>
      <c r="S5" s="63">
        <f>(((E5*'NA consumo leña % uso artefacto'!Q4)*FE!B$5*1000)+((F5*'NA consumo leña % uso artefacto'!Q4)*FE!C$5*1000))/1000000</f>
        <v>19.066010756486818</v>
      </c>
      <c r="T5" s="63">
        <f>(((E5*'NA consumo leña % uso artefacto'!R4)*FE!B$7*1000)+((F5*'NA consumo leña % uso artefacto'!R4)*FE!C$7*1000))/1000000</f>
        <v>12.477335749104865</v>
      </c>
      <c r="U5" s="63">
        <f>(((E5*'NA consumo leña % uso artefacto'!S4)*FE!B$8*1000)+((F5*'NA consumo leña % uso artefacto'!S4)*FE!C$8*1000))/1000000</f>
        <v>12.477335749104865</v>
      </c>
      <c r="W5" s="96">
        <f t="shared" ref="W5:W35" si="2">SUM(Q5:U5)</f>
        <v>257.2528158249329</v>
      </c>
    </row>
    <row r="6" spans="1:25" x14ac:dyDescent="0.25">
      <c r="A6" s="13" t="s">
        <v>7</v>
      </c>
      <c r="B6" s="98">
        <f>'NA Consumo Leña x especie'!B4</f>
        <v>14560.392857142855</v>
      </c>
      <c r="C6" s="5">
        <f>B6*(' Densidad Leña'!$B$25)</f>
        <v>3688.6328571428562</v>
      </c>
      <c r="D6" s="5">
        <f>B6*(' Densidad Leña'!$C$25)</f>
        <v>10871.759999999998</v>
      </c>
      <c r="E6" s="77">
        <f>((C6*'NA Consumo Leña x especie'!F4)*(' Densidad Leña'!B$9)+(C6*'NA Consumo Leña x especie'!G4)*(' Densidad Leña'!B$10)+(C6*'NA Consumo Leña x especie'!H4)*(' Densidad Leña'!B$11))/1000</f>
        <v>1487.1925857882854</v>
      </c>
      <c r="F6" s="77">
        <f>((D6*'NA Consumo Leña x especie'!K4)*(' Densidad Leña'!C$9)+(D6*'NA Consumo Leña x especie'!L4)*(' Densidad Leña'!C$10)+(D6*'NA Consumo Leña x especie'!M4)*(' Densidad Leña'!C$11))/1000</f>
        <v>5641.9661697359988</v>
      </c>
      <c r="G6" s="95">
        <f t="shared" si="0"/>
        <v>7129.1587555242841</v>
      </c>
      <c r="H6" s="63">
        <f>((E6*FE!B$4*1000)+(F6*FE!C$4*1000))/1000000</f>
        <v>83.755908307085988</v>
      </c>
      <c r="I6" s="63">
        <f>((E6*FE!B$6*1000)+(F6*FE!C$6*1000))/1000000</f>
        <v>64.835298601669777</v>
      </c>
      <c r="J6" s="63">
        <f>((E6*FE!B$5*1000)+(F6*FE!C$5*1000))/1000000</f>
        <v>70.687344864668034</v>
      </c>
      <c r="K6" s="63">
        <f>((E6*FE!B$7*1000)+(F6*FE!C$7*1000))/1000000</f>
        <v>209.93991890029935</v>
      </c>
      <c r="L6" s="63">
        <v>0</v>
      </c>
      <c r="N6" s="96">
        <f t="shared" si="1"/>
        <v>429.21847067372312</v>
      </c>
      <c r="Q6" s="63">
        <f>(((E6*'NA consumo leña % uso artefacto'!O5)*FE!B$4*1000)+((F6*'NA consumo leña % uso artefacto'!O5)*FE!C$4*1000))/1000000</f>
        <v>20.566397413483745</v>
      </c>
      <c r="R6" s="63">
        <f>(((E6*'NA consumo leña % uso artefacto'!P5)*FE!B$6*1000)+((F6*'NA consumo leña % uso artefacto'!P5)*FE!C$6*1000))/1000000</f>
        <v>32.186918700828954</v>
      </c>
      <c r="S6" s="63">
        <f>(((E6*'NA consumo leña % uso artefacto'!Q5)*FE!B$5*1000)+((F6*'NA consumo leña % uso artefacto'!Q5)*FE!C$5*1000))/1000000</f>
        <v>8.8044735596561612</v>
      </c>
      <c r="T6" s="63">
        <f>(((E6*'NA consumo leña % uso artefacto'!R5)*FE!B$7*1000)+((F6*'NA consumo leña % uso artefacto'!R5)*FE!C$7*1000))/1000000</f>
        <v>0</v>
      </c>
      <c r="U6" s="63">
        <f>(((E6*'NA consumo leña % uso artefacto'!S5)*FE!B$8*1000)+((F6*'NA consumo leña % uso artefacto'!S5)*FE!C$8*1000))/1000000</f>
        <v>28.016893091676963</v>
      </c>
      <c r="W6" s="96">
        <f t="shared" si="2"/>
        <v>89.574682765645818</v>
      </c>
    </row>
    <row r="7" spans="1:25" x14ac:dyDescent="0.25">
      <c r="A7" s="13" t="s">
        <v>8</v>
      </c>
      <c r="B7" s="98">
        <f>'NA Consumo Leña x especie'!B5</f>
        <v>53005.859354838714</v>
      </c>
      <c r="C7" s="5">
        <f>B7*(' Densidad Leña'!$B$25)</f>
        <v>13428.151036559138</v>
      </c>
      <c r="D7" s="5">
        <f>B7*(' Densidad Leña'!$C$25)</f>
        <v>39577.708318279576</v>
      </c>
      <c r="E7" s="77">
        <f>((C7*'NA Consumo Leña x especie'!F5)*(' Densidad Leña'!B$9)+(C7*'NA Consumo Leña x especie'!G5)*(' Densidad Leña'!B$10)+(C7*'NA Consumo Leña x especie'!H5)*(' Densidad Leña'!B$11))/1000</f>
        <v>5429.6124449530234</v>
      </c>
      <c r="F7" s="77">
        <f>((D7*'NA Consumo Leña x especie'!K5)*(' Densidad Leña'!C$9)+(D7*'NA Consumo Leña x especie'!L5)*(' Densidad Leña'!C$10)+(D7*'NA Consumo Leña x especie'!M5)*(' Densidad Leña'!C$11))/1000</f>
        <v>20928.692158706239</v>
      </c>
      <c r="G7" s="95">
        <f t="shared" si="0"/>
        <v>26358.304603659264</v>
      </c>
      <c r="H7" s="63">
        <f>((E7*FE!B$4*1000)+(F7*FE!C$4*1000))/1000000</f>
        <v>310.08028517785226</v>
      </c>
      <c r="I7" s="63">
        <f>((E7*FE!B$6*1000)+(F7*FE!C$6*1000))/1000000</f>
        <v>240.0777609990734</v>
      </c>
      <c r="J7" s="63">
        <v>0</v>
      </c>
      <c r="K7" s="63">
        <f>((E7*FE!B$7*1000)+(F7*FE!C$7*1000))/1000000</f>
        <v>777.73782946232848</v>
      </c>
      <c r="L7" s="63">
        <v>0</v>
      </c>
      <c r="N7" s="96">
        <f t="shared" si="1"/>
        <v>1327.895875639254</v>
      </c>
      <c r="Q7" s="63">
        <f>(((E7*'NA consumo leña % uso artefacto'!O6)*FE!B$4*1000)+((F7*'NA consumo leña % uso artefacto'!O6)*FE!C$4*1000))/1000000</f>
        <v>72.801458259147921</v>
      </c>
      <c r="R7" s="63">
        <f>(((E7*'NA consumo leña % uso artefacto'!P6)*FE!B$6*1000)+((F7*'NA consumo leña % uso artefacto'!P6)*FE!C$6*1000))/1000000</f>
        <v>181.62404527755987</v>
      </c>
      <c r="S7" s="63">
        <f>(((E7*'NA consumo leña % uso artefacto'!Q6)*FE!B$5*1000)+((F7*'NA consumo leña % uso artefacto'!Q6)*FE!C$5*1000))/1000000</f>
        <v>0</v>
      </c>
      <c r="T7" s="63">
        <f>(((E7*'NA consumo leña % uso artefacto'!R6)*FE!B$7*1000)+((F7*'NA consumo leña % uso artefacto'!R6)*FE!C$7*1000))/1000000</f>
        <v>0</v>
      </c>
      <c r="U7" s="63">
        <f>(((E7*'NA consumo leña % uso artefacto'!S6)*FE!B$8*1000)+((F7*'NA consumo leña % uso artefacto'!S6)*FE!C$8*1000))/1000000</f>
        <v>6.762937647498509</v>
      </c>
      <c r="W7" s="96">
        <f t="shared" si="2"/>
        <v>261.18844118420628</v>
      </c>
    </row>
    <row r="8" spans="1:25" x14ac:dyDescent="0.25">
      <c r="A8" s="13" t="s">
        <v>9</v>
      </c>
      <c r="B8" s="98">
        <f>'NA Consumo Leña x especie'!B6</f>
        <v>39874.500500000002</v>
      </c>
      <c r="C8" s="5">
        <f>B8*(' Densidad Leña'!$B$25)</f>
        <v>10101.540126666665</v>
      </c>
      <c r="D8" s="5">
        <f>B8*(' Densidad Leña'!$C$25)</f>
        <v>29772.960373333335</v>
      </c>
      <c r="E8" s="77">
        <f>((C8*'NA Consumo Leña x especie'!F6)*(' Densidad Leña'!B$9)+(C8*'NA Consumo Leña x especie'!G6)*(' Densidad Leña'!B$10)+(C8*'NA Consumo Leña x especie'!H6)*(' Densidad Leña'!B$11))/1000</f>
        <v>3913.1330990371134</v>
      </c>
      <c r="F8" s="77">
        <f>((D8*'NA Consumo Leña x especie'!K6)*(' Densidad Leña'!C$9)+(D8*'NA Consumo Leña x especie'!L6)*(' Densidad Leña'!C$10)+(D8*'NA Consumo Leña x especie'!M6)*(' Densidad Leña'!C$11))/1000</f>
        <v>15135.80044548098</v>
      </c>
      <c r="G8" s="95">
        <f t="shared" si="0"/>
        <v>19048.933544518091</v>
      </c>
      <c r="H8" s="63">
        <f>((E8*FE!B$4*1000)+(F8*FE!C$4*1000))/1000000</f>
        <v>224.15733748451254</v>
      </c>
      <c r="I8" s="63">
        <f>((E8*FE!B$6*1000)+(F8*FE!C$6*1000))/1000000</f>
        <v>173.55951672918783</v>
      </c>
      <c r="J8" s="63">
        <f>((E8*FE!B$5*1000)+(F8*FE!C$5*1000))/1000000</f>
        <v>189.18997687470602</v>
      </c>
      <c r="K8" s="63">
        <v>0</v>
      </c>
      <c r="L8" s="63">
        <v>0</v>
      </c>
      <c r="N8" s="96">
        <f t="shared" si="1"/>
        <v>586.90683108840631</v>
      </c>
      <c r="Q8" s="63">
        <f>(((E8*'NA consumo leña % uso artefacto'!O7)*FE!B$4*1000)+((F8*'NA consumo leña % uso artefacto'!O7)*FE!C$4*1000))/1000000</f>
        <v>99.35202418412085</v>
      </c>
      <c r="R8" s="63">
        <f>(((E8*'NA consumo leña % uso artefacto'!P7)*FE!B$6*1000)+((F8*'NA consumo leña % uso artefacto'!P7)*FE!C$6*1000))/1000000</f>
        <v>90.365284353076134</v>
      </c>
      <c r="S8" s="63">
        <f>(((E8*'NA consumo leña % uso artefacto'!Q7)*FE!B$5*1000)+((F8*'NA consumo leña % uso artefacto'!Q7)*FE!C$5*1000))/1000000</f>
        <v>6.8329231751916373</v>
      </c>
      <c r="T8" s="63">
        <f>(((E8*'NA consumo leña % uso artefacto'!R7)*FE!B$7*1000)+((F8*'NA consumo leña % uso artefacto'!R7)*FE!C$7*1000))/1000000</f>
        <v>0</v>
      </c>
      <c r="U8" s="63">
        <f>(((E8*'NA consumo leña % uso artefacto'!S7)*FE!B$8*1000)+((F8*'NA consumo leña % uso artefacto'!S7)*FE!C$8*1000))/1000000</f>
        <v>0</v>
      </c>
      <c r="W8" s="96">
        <f t="shared" si="2"/>
        <v>196.55023171238861</v>
      </c>
    </row>
    <row r="9" spans="1:25" x14ac:dyDescent="0.25">
      <c r="A9" s="13" t="s">
        <v>10</v>
      </c>
      <c r="B9" s="98">
        <f>'NA Consumo Leña x especie'!B7</f>
        <v>59942.085627272732</v>
      </c>
      <c r="C9" s="5">
        <f>B9*(' Densidad Leña'!$B$25)</f>
        <v>15185.32835890909</v>
      </c>
      <c r="D9" s="5">
        <f>B9*(' Densidad Leña'!$C$25)</f>
        <v>44756.757268363639</v>
      </c>
      <c r="E9" s="77">
        <f>((C9*'NA Consumo Leña x especie'!F7)*(' Densidad Leña'!B$9)+(C9*'NA Consumo Leña x especie'!G7)*(' Densidad Leña'!B$10)+(C9*'NA Consumo Leña x especie'!H7)*(' Densidad Leña'!B$11))/1000</f>
        <v>5777.5618807141409</v>
      </c>
      <c r="F9" s="77">
        <f>((D9*'NA Consumo Leña x especie'!K7)*(' Densidad Leña'!C$9)+(D9*'NA Consumo Leña x especie'!L7)*(' Densidad Leña'!C$10)+(D9*'NA Consumo Leña x especie'!M7)*(' Densidad Leña'!C$11))/1000</f>
        <v>22282.489519572213</v>
      </c>
      <c r="G9" s="95">
        <f t="shared" si="0"/>
        <v>28060.051400286353</v>
      </c>
      <c r="H9" s="63">
        <f>((E9*FE!B$4*1000)+(F9*FE!C$4*1000))/1000000</f>
        <v>330.11529691943775</v>
      </c>
      <c r="I9" s="63">
        <f>((E9*FE!B$6*1000)+(F9*FE!C$6*1000))/1000000</f>
        <v>255.59144631513584</v>
      </c>
      <c r="J9" s="63">
        <f>((E9*FE!B$5*1000)+(F9*FE!C$5*1000))/1000000</f>
        <v>278.61724362343637</v>
      </c>
      <c r="K9" s="63">
        <f>((E9*FE!B$7*1000)+(F9*FE!C$7*1000))/1000000</f>
        <v>828.00812280983939</v>
      </c>
      <c r="L9" s="63">
        <v>0</v>
      </c>
      <c r="N9" s="96">
        <f t="shared" si="1"/>
        <v>1692.3321096678494</v>
      </c>
      <c r="Q9" s="63">
        <f>(((E9*'NA consumo leña % uso artefacto'!O8)*FE!B$4*1000)+((F9*'NA consumo leña % uso artefacto'!O8)*FE!C$4*1000))/1000000</f>
        <v>39.292757667676668</v>
      </c>
      <c r="R9" s="63">
        <f>(((E9*'NA consumo leña % uso artefacto'!P8)*FE!B$6*1000)+((F9*'NA consumo leña % uso artefacto'!P8)*FE!C$6*1000))/1000000</f>
        <v>186.53264539781716</v>
      </c>
      <c r="S9" s="63">
        <f>(((E9*'NA consumo leña % uso artefacto'!Q8)*FE!B$5*1000)+((F9*'NA consumo leña % uso artefacto'!Q8)*FE!C$5*1000))/1000000</f>
        <v>33.16307949947381</v>
      </c>
      <c r="T9" s="63">
        <f>(((E9*'NA consumo leña % uso artefacto'!R8)*FE!B$7*1000)+((F9*'NA consumo leña % uso artefacto'!R8)*FE!C$7*1000))/1000000</f>
        <v>0</v>
      </c>
      <c r="U9" s="63">
        <f>(((E9*'NA consumo leña % uso artefacto'!S8)*FE!B$8*1000)+((F9*'NA consumo leña % uso artefacto'!S8)*FE!C$8*1000))/1000000</f>
        <v>26.610021290777013</v>
      </c>
      <c r="W9" s="96">
        <f t="shared" si="2"/>
        <v>285.59850385574464</v>
      </c>
    </row>
    <row r="10" spans="1:25" x14ac:dyDescent="0.25">
      <c r="A10" s="13" t="s">
        <v>11</v>
      </c>
      <c r="B10" s="98">
        <f>'NA Consumo Leña x especie'!B8</f>
        <v>9799.7948392857197</v>
      </c>
      <c r="C10" s="5">
        <f>B10*(' Densidad Leña'!$B$25)</f>
        <v>2482.6146926190486</v>
      </c>
      <c r="D10" s="5">
        <f>B10*(' Densidad Leña'!$C$25)</f>
        <v>7317.1801466666711</v>
      </c>
      <c r="E10" s="77">
        <f>((C10*'NA Consumo Leña x especie'!F8)*(' Densidad Leña'!B$9)+(C10*'NA Consumo Leña x especie'!G8)*(' Densidad Leña'!B$10)+(C10*'NA Consumo Leña x especie'!H8)*(' Densidad Leña'!B$11))/1000</f>
        <v>934.95269324033359</v>
      </c>
      <c r="F10" s="77">
        <f>((D10*'NA Consumo Leña x especie'!K8)*(' Densidad Leña'!C$9)+(D10*'NA Consumo Leña x especie'!L8)*(' Densidad Leña'!C$10)+(D10*'NA Consumo Leña x especie'!M8)*(' Densidad Leña'!C$11))/1000</f>
        <v>3594.5530395617675</v>
      </c>
      <c r="G10" s="95">
        <f t="shared" si="0"/>
        <v>4529.5057328021012</v>
      </c>
      <c r="H10" s="63">
        <f>((E10*FE!B$4*1000)+(F10*FE!C$4*1000))/1000000</f>
        <v>53.273858366985316</v>
      </c>
      <c r="I10" s="63">
        <f>((E10*FE!B$6*1000)+(F10*FE!C$6*1000))/1000000</f>
        <v>41.24570920040766</v>
      </c>
      <c r="J10" s="63">
        <f>((E10*FE!B$5*1000)+(F10*FE!C$5*1000))/1000000</f>
        <v>44.962809055973381</v>
      </c>
      <c r="K10" s="63">
        <v>0</v>
      </c>
      <c r="L10" s="63">
        <v>0</v>
      </c>
      <c r="N10" s="96">
        <f t="shared" si="1"/>
        <v>139.48237662336635</v>
      </c>
      <c r="Q10" s="63">
        <f>(((E10*'NA consumo leña % uso artefacto'!O9)*FE!B$4*1000)+((F10*'NA consumo leña % uso artefacto'!O9)*FE!C$4*1000))/1000000</f>
        <v>10.567516946317378</v>
      </c>
      <c r="R10" s="63">
        <f>(((E10*'NA consumo leña % uso artefacto'!P9)*FE!B$6*1000)+((F10*'NA consumo leña % uso artefacto'!P9)*FE!C$6*1000))/1000000</f>
        <v>28.635556069072834</v>
      </c>
      <c r="S10" s="63">
        <f>(((E10*'NA consumo leña % uso artefacto'!Q9)*FE!B$5*1000)+((F10*'NA consumo leña % uso artefacto'!Q9)*FE!C$5*1000))/1000000</f>
        <v>4.8276719459552853</v>
      </c>
      <c r="T10" s="63">
        <f>(((E10*'NA consumo leña % uso artefacto'!R9)*FE!B$7*1000)+((F10*'NA consumo leña % uso artefacto'!R9)*FE!C$7*1000))/1000000</f>
        <v>0</v>
      </c>
      <c r="U10" s="63">
        <f>(((E10*'NA consumo leña % uso artefacto'!S9)*FE!B$8*1000)+((F10*'NA consumo leña % uso artefacto'!S9)*FE!C$8*1000))/1000000</f>
        <v>0</v>
      </c>
      <c r="W10" s="96">
        <f t="shared" si="2"/>
        <v>44.030744961345498</v>
      </c>
    </row>
    <row r="11" spans="1:25" x14ac:dyDescent="0.25">
      <c r="A11" s="13" t="s">
        <v>12</v>
      </c>
      <c r="B11" s="98">
        <f>'NA Consumo Leña x especie'!B9</f>
        <v>13583.806166666665</v>
      </c>
      <c r="C11" s="5">
        <f>B11*(' Densidad Leña'!$B$25)</f>
        <v>3441.230895555555</v>
      </c>
      <c r="D11" s="5">
        <f>B11*(' Densidad Leña'!$C$25)</f>
        <v>10142.575271111111</v>
      </c>
      <c r="E11" s="77">
        <f>((C11*'NA Consumo Leña x especie'!F9)*(' Densidad Leña'!B$9)+(C11*'NA Consumo Leña x especie'!G9)*(' Densidad Leña'!B$10)+(C11*'NA Consumo Leña x especie'!H9)*(' Densidad Leña'!B$11))/1000</f>
        <v>1392.586478936101</v>
      </c>
      <c r="F11" s="77">
        <f>((D11*'NA Consumo Leña x especie'!K9)*(' Densidad Leña'!C$9)+(D11*'NA Consumo Leña x especie'!L9)*(' Densidad Leña'!C$10)+(D11*'NA Consumo Leña x especie'!M9)*(' Densidad Leña'!C$11))/1000</f>
        <v>5228.4879168112693</v>
      </c>
      <c r="G11" s="95">
        <f t="shared" si="0"/>
        <v>6621.0743957473705</v>
      </c>
      <c r="H11" s="63">
        <v>0</v>
      </c>
      <c r="I11" s="63">
        <f>((E11*FE!B$6*1000)+(F11*FE!C$6*1000))/1000000</f>
        <v>60.154250498261838</v>
      </c>
      <c r="J11" s="63">
        <f>((E11*FE!B$5*1000)+(F11*FE!C$5*1000))/1000000</f>
        <v>65.590368662753349</v>
      </c>
      <c r="K11" s="63">
        <v>0</v>
      </c>
      <c r="L11" s="63">
        <v>0</v>
      </c>
      <c r="N11" s="96">
        <f t="shared" si="1"/>
        <v>125.74461916101518</v>
      </c>
      <c r="Q11" s="63">
        <f>(((E11*'NA consumo leña % uso artefacto'!O10)*FE!B$4*1000)+((F11*'NA consumo leña % uso artefacto'!O10)*FE!C$4*1000))/1000000</f>
        <v>20.711642844828486</v>
      </c>
      <c r="R11" s="63">
        <f>(((E11*'NA consumo leña % uso artefacto'!P10)*FE!B$6*1000)+((F11*'NA consumo leña % uso artefacto'!P10)*FE!C$6*1000))/1000000</f>
        <v>39.306428897006462</v>
      </c>
      <c r="S11" s="63">
        <f>(((E11*'NA consumo leña % uso artefacto'!Q10)*FE!B$5*1000)+((F11*'NA consumo leña % uso artefacto'!Q10)*FE!C$5*1000))/1000000</f>
        <v>5.2522716738271411</v>
      </c>
      <c r="T11" s="63">
        <f>(((E11*'NA consumo leña % uso artefacto'!R10)*FE!B$7*1000)+((F11*'NA consumo leña % uso artefacto'!R10)*FE!C$7*1000))/1000000</f>
        <v>0</v>
      </c>
      <c r="U11" s="63">
        <f>(((E11*'NA consumo leña % uso artefacto'!S10)*FE!B$8*1000)+((F11*'NA consumo leña % uso artefacto'!S10)*FE!C$8*1000))/1000000</f>
        <v>0</v>
      </c>
      <c r="W11" s="96">
        <f t="shared" si="2"/>
        <v>65.270343415662083</v>
      </c>
    </row>
    <row r="12" spans="1:25" x14ac:dyDescent="0.25">
      <c r="A12" s="13" t="s">
        <v>13</v>
      </c>
      <c r="B12" s="98">
        <f>'NA Consumo Leña x especie'!B10</f>
        <v>27936.808333333334</v>
      </c>
      <c r="C12" s="5">
        <f>B12*(' Densidad Leña'!$B$25)</f>
        <v>7077.3247777777769</v>
      </c>
      <c r="D12" s="5">
        <f>B12*(' Densidad Leña'!$C$25)</f>
        <v>20859.483555555558</v>
      </c>
      <c r="E12" s="77">
        <f>((C12*'NA Consumo Leña x especie'!F10)*(' Densidad Leña'!B$9)+(C12*'NA Consumo Leña x especie'!G10)*(' Densidad Leña'!B$10)+(C12*'NA Consumo Leña x especie'!H10)*(' Densidad Leña'!B$11))/1000</f>
        <v>2817.4829940333329</v>
      </c>
      <c r="F12" s="77">
        <f>((D12*'NA Consumo Leña x especie'!K10)*(' Densidad Leña'!C$9)+(D12*'NA Consumo Leña x especie'!L10)*(' Densidad Leña'!C$10)+(D12*'NA Consumo Leña x especie'!M10)*(' Densidad Leña'!C$11))/1000</f>
        <v>10682.299017900847</v>
      </c>
      <c r="G12" s="95">
        <f t="shared" si="0"/>
        <v>13499.78201193418</v>
      </c>
      <c r="H12" s="63">
        <f>((E12*FE!B$4*1000)+(F12*FE!C$4*1000))/1000000</f>
        <v>158.59226819094434</v>
      </c>
      <c r="I12" s="63">
        <f>((E12*FE!B$6*1000)+(F12*FE!C$6*1000))/1000000</f>
        <v>122.76511665335197</v>
      </c>
      <c r="J12" s="63">
        <f>((E12*FE!B$5*1000)+(F12*FE!C$5*1000))/1000000</f>
        <v>133.84669056230265</v>
      </c>
      <c r="K12" s="63">
        <v>0</v>
      </c>
      <c r="L12" s="63">
        <f>((E12*FE!B$8*1000)+(F12*FE!C$8*1000))/1000000</f>
        <v>397.51269584001227</v>
      </c>
      <c r="N12" s="96">
        <f t="shared" si="1"/>
        <v>812.71677124661119</v>
      </c>
      <c r="Q12" s="63">
        <f>(((E12*'NA consumo leña % uso artefacto'!O11)*FE!B$4*1000)+((F12*'NA consumo leña % uso artefacto'!O11)*FE!C$4*1000))/1000000</f>
        <v>0</v>
      </c>
      <c r="R12" s="63">
        <f>(((E12*'NA consumo leña % uso artefacto'!P11)*FE!B$6*1000)+((F12*'NA consumo leña % uso artefacto'!P11)*FE!C$6*1000))/1000000</f>
        <v>90.861500059445532</v>
      </c>
      <c r="S12" s="63">
        <f>(((E12*'NA consumo leña % uso artefacto'!Q11)*FE!B$5*1000)+((F12*'NA consumo leña % uso artefacto'!Q11)*FE!C$5*1000))/1000000</f>
        <v>17.391721746660949</v>
      </c>
      <c r="T12" s="63">
        <f>(((E12*'NA consumo leña % uso artefacto'!R11)*FE!B$7*1000)+((F12*'NA consumo leña % uso artefacto'!R11)*FE!C$7*1000))/1000000</f>
        <v>51.651857567569159</v>
      </c>
      <c r="U12" s="63">
        <f>(((E12*'NA consumo leña % uso artefacto'!S11)*FE!B$8*1000)+((F12*'NA consumo leña % uso artefacto'!S11)*FE!C$8*1000))/1000000</f>
        <v>0</v>
      </c>
      <c r="W12" s="96">
        <f t="shared" si="2"/>
        <v>159.90507937367565</v>
      </c>
    </row>
    <row r="13" spans="1:25" x14ac:dyDescent="0.25">
      <c r="A13" s="13" t="s">
        <v>14</v>
      </c>
      <c r="B13" s="98">
        <f>'NA Consumo Leña x especie'!B11</f>
        <v>20784.824000000001</v>
      </c>
      <c r="C13" s="5">
        <f>B13*(' Densidad Leña'!$B$25)</f>
        <v>5265.488746666666</v>
      </c>
      <c r="D13" s="5">
        <f>B13*(' Densidad Leña'!$C$25)</f>
        <v>15519.335253333335</v>
      </c>
      <c r="E13" s="77">
        <f>((C13*'NA Consumo Leña x especie'!F11)*(' Densidad Leña'!B$9)+(C13*'NA Consumo Leña x especie'!G11)*(' Densidad Leña'!B$10)+(C13*'NA Consumo Leña x especie'!H11)*(' Densidad Leña'!B$11))/1000</f>
        <v>2138.5508739171837</v>
      </c>
      <c r="F13" s="77">
        <f>((D13*'NA Consumo Leña x especie'!K11)*(' Densidad Leña'!C$9)+(D13*'NA Consumo Leña x especie'!L11)*(' Densidad Leña'!C$10)+(D13*'NA Consumo Leña x especie'!M11)*(' Densidad Leña'!C$11))/1000</f>
        <v>8118.164271018667</v>
      </c>
      <c r="G13" s="95">
        <f t="shared" si="0"/>
        <v>10256.71514493585</v>
      </c>
      <c r="H13" s="63">
        <f>((E13*FE!B$4*1000)+(F13*FE!C$4*1000))/1000000</f>
        <v>120.50599164066296</v>
      </c>
      <c r="I13" s="63">
        <f>((E13*FE!B$6*1000)+(F13*FE!C$6*1000))/1000000</f>
        <v>93.284174846584591</v>
      </c>
      <c r="J13" s="63">
        <f>((E13*FE!B$5*1000)+(F13*FE!C$5*1000))/1000000</f>
        <v>101.70340204992502</v>
      </c>
      <c r="K13" s="63">
        <v>0</v>
      </c>
      <c r="L13" s="63">
        <v>0</v>
      </c>
      <c r="N13" s="96">
        <f t="shared" si="1"/>
        <v>315.49356853717256</v>
      </c>
      <c r="Q13" s="63">
        <f>(((E13*'NA consumo leña % uso artefacto'!O12)*FE!B$4*1000)+((F13*'NA consumo leña % uso artefacto'!O12)*FE!C$4*1000))/1000000</f>
        <v>7.7961362429264387</v>
      </c>
      <c r="R13" s="63">
        <f>(((E13*'NA consumo leña % uso artefacto'!P12)*FE!B$6*1000)+((F13*'NA consumo leña % uso artefacto'!P12)*FE!C$6*1000))/1000000</f>
        <v>46.555872843951647</v>
      </c>
      <c r="S13" s="63">
        <f>(((E13*'NA consumo leña % uso artefacto'!Q12)*FE!B$5*1000)+((F13*'NA consumo leña % uso artefacto'!Q12)*FE!C$5*1000))/1000000</f>
        <v>44.36599423989334</v>
      </c>
      <c r="T13" s="63">
        <f>(((E13*'NA consumo leña % uso artefacto'!R12)*FE!B$7*1000)+((F13*'NA consumo leña % uso artefacto'!R12)*FE!C$7*1000))/1000000</f>
        <v>0</v>
      </c>
      <c r="U13" s="63">
        <f>(((E13*'NA consumo leña % uso artefacto'!S12)*FE!B$8*1000)+((F13*'NA consumo leña % uso artefacto'!S12)*FE!C$8*1000))/1000000</f>
        <v>0</v>
      </c>
      <c r="W13" s="96">
        <f t="shared" si="2"/>
        <v>98.718003326771424</v>
      </c>
    </row>
    <row r="14" spans="1:25" x14ac:dyDescent="0.25">
      <c r="A14" s="13" t="s">
        <v>15</v>
      </c>
      <c r="B14" s="98">
        <f>'NA Consumo Leña x especie'!B12</f>
        <v>38306.60571428571</v>
      </c>
      <c r="C14" s="5">
        <f>B14*(' Densidad Leña'!$B$25)</f>
        <v>9704.340114285711</v>
      </c>
      <c r="D14" s="5">
        <f>B14*(' Densidad Leña'!$C$25)</f>
        <v>28602.265599999999</v>
      </c>
      <c r="E14" s="77">
        <f>((C14*'NA Consumo Leña x especie'!F12)*(' Densidad Leña'!B$9)+(C14*'NA Consumo Leña x especie'!G12)*(' Densidad Leña'!B$10)+(C14*'NA Consumo Leña x especie'!H12)*(' Densidad Leña'!B$11))/1000</f>
        <v>3894.594296365713</v>
      </c>
      <c r="F14" s="77">
        <f>((D14*'NA Consumo Leña x especie'!K12)*(' Densidad Leña'!C$9)+(D14*'NA Consumo Leña x especie'!L12)*(' Densidad Leña'!C$10)+(D14*'NA Consumo Leña x especie'!M12)*(' Densidad Leña'!C$11))/1000</f>
        <v>14880.328678399999</v>
      </c>
      <c r="G14" s="95">
        <f t="shared" si="0"/>
        <v>18774.922974765712</v>
      </c>
      <c r="H14" s="63">
        <f>((E14*FE!B$4*1000)+(F14*FE!C$4*1000))/1000000</f>
        <v>220.70643289375997</v>
      </c>
      <c r="I14" s="63">
        <f>((E14*FE!B$6*1000)+(F14*FE!C$6*1000))/1000000</f>
        <v>170.862864571872</v>
      </c>
      <c r="J14" s="63">
        <v>0</v>
      </c>
      <c r="K14" s="63">
        <v>0</v>
      </c>
      <c r="L14" s="63">
        <v>0</v>
      </c>
      <c r="N14" s="96">
        <f t="shared" si="1"/>
        <v>391.56929746563196</v>
      </c>
      <c r="Q14" s="63">
        <f>(((E14*'NA consumo leña % uso artefacto'!O13)*FE!B$4*1000)+((F14*'NA consumo leña % uso artefacto'!O13)*FE!C$4*1000))/1000000</f>
        <v>25.104049239100668</v>
      </c>
      <c r="R14" s="63">
        <f>(((E14*'NA consumo leña % uso artefacto'!P13)*FE!B$6*1000)+((F14*'NA consumo leña % uso artefacto'!P13)*FE!C$6*1000))/1000000</f>
        <v>151.4282259475832</v>
      </c>
      <c r="S14" s="63">
        <f>(((E14*'NA consumo leña % uso artefacto'!Q13)*FE!B$5*1000)+((F14*'NA consumo leña % uso artefacto'!Q13)*FE!C$5*1000))/1000000</f>
        <v>0</v>
      </c>
      <c r="T14" s="63">
        <f>(((E14*'NA consumo leña % uso artefacto'!R13)*FE!B$7*1000)+((F14*'NA consumo leña % uso artefacto'!R13)*FE!C$7*1000))/1000000</f>
        <v>0</v>
      </c>
      <c r="U14" s="63">
        <f>(((E14*'NA consumo leña % uso artefacto'!S13)*FE!B$8*1000)+((F14*'NA consumo leña % uso artefacto'!S13)*FE!C$8*1000))/1000000</f>
        <v>0</v>
      </c>
      <c r="W14" s="96">
        <f t="shared" si="2"/>
        <v>176.53227518668388</v>
      </c>
    </row>
    <row r="15" spans="1:25" x14ac:dyDescent="0.25">
      <c r="A15" s="13" t="s">
        <v>16</v>
      </c>
      <c r="B15" s="98">
        <f>'NA Consumo Leña x especie'!B13</f>
        <v>73548.729476923079</v>
      </c>
      <c r="C15" s="5">
        <f>B15*(' Densidad Leña'!$B$25)</f>
        <v>18632.344800820512</v>
      </c>
      <c r="D15" s="5">
        <f>B15*(' Densidad Leña'!$C$25)</f>
        <v>54916.384676102571</v>
      </c>
      <c r="E15" s="77">
        <f>((C15*'NA Consumo Leña x especie'!F13)*(' Densidad Leña'!B$9)+(C15*'NA Consumo Leña x especie'!G13)*(' Densidad Leña'!B$10)+(C15*'NA Consumo Leña x especie'!H13)*(' Densidad Leña'!B$11))/1000</f>
        <v>7453.8751272716854</v>
      </c>
      <c r="F15" s="77">
        <f>((D15*'NA Consumo Leña x especie'!K13)*(' Densidad Leña'!C$9)+(D15*'NA Consumo Leña x especie'!L13)*(' Densidad Leña'!C$10)+(D15*'NA Consumo Leña x especie'!M13)*(' Densidad Leña'!C$11))/1000</f>
        <v>27787.690646107902</v>
      </c>
      <c r="G15" s="95">
        <f t="shared" si="0"/>
        <v>35241.565773379589</v>
      </c>
      <c r="H15" s="63">
        <f>((E15*FE!B$4*1000)+(F15*FE!C$4*1000))/1000000</f>
        <v>413.41710429030451</v>
      </c>
      <c r="I15" s="63">
        <f>((E15*FE!B$6*1000)+(F15*FE!C$6*1000))/1000000</f>
        <v>319.95843271393181</v>
      </c>
      <c r="J15" s="63">
        <f>((E15*FE!B$5*1000)+(F15*FE!C$5*1000))/1000000</f>
        <v>348.89707284536269</v>
      </c>
      <c r="K15" s="63">
        <v>0</v>
      </c>
      <c r="L15" s="63">
        <v>0</v>
      </c>
      <c r="N15" s="96">
        <f t="shared" si="1"/>
        <v>1082.2726098495991</v>
      </c>
      <c r="Q15" s="63">
        <f>(((E15*'NA consumo leña % uso artefacto'!O14)*FE!B$4*1000)+((F15*'NA consumo leña % uso artefacto'!O14)*FE!C$4*1000))/1000000</f>
        <v>48.905482011284157</v>
      </c>
      <c r="R15" s="63">
        <f>(((E15*'NA consumo leña % uso artefacto'!P14)*FE!B$6*1000)+((F15*'NA consumo leña % uso artefacto'!P14)*FE!C$6*1000))/1000000</f>
        <v>218.75854747960051</v>
      </c>
      <c r="S15" s="63">
        <f>(((E15*'NA consumo leña % uso artefacto'!Q14)*FE!B$5*1000)+((F15*'NA consumo leña % uso artefacto'!Q14)*FE!C$5*1000))/1000000</f>
        <v>69.07987156587383</v>
      </c>
      <c r="T15" s="63">
        <f>(((E15*'NA consumo leña % uso artefacto'!R14)*FE!B$7*1000)+((F15*'NA consumo leña % uso artefacto'!R14)*FE!C$7*1000))/1000000</f>
        <v>0</v>
      </c>
      <c r="U15" s="63">
        <f>(((E15*'NA consumo leña % uso artefacto'!S14)*FE!B$8*1000)+((F15*'NA consumo leña % uso artefacto'!S14)*FE!C$8*1000))/1000000</f>
        <v>0</v>
      </c>
      <c r="W15" s="96">
        <f t="shared" si="2"/>
        <v>336.74390105675849</v>
      </c>
    </row>
    <row r="16" spans="1:25" x14ac:dyDescent="0.25">
      <c r="A16" s="13" t="s">
        <v>17</v>
      </c>
      <c r="B16" s="98">
        <f>'NA Consumo Leña x especie'!B14</f>
        <v>60681.298026315773</v>
      </c>
      <c r="C16" s="5">
        <f>B16*(' Densidad Leña'!$B$25)</f>
        <v>15372.595499999994</v>
      </c>
      <c r="D16" s="5">
        <f>B16*(' Densidad Leña'!$C$25)</f>
        <v>45308.702526315778</v>
      </c>
      <c r="E16" s="77">
        <f>((C16*'NA Consumo Leña x especie'!F14)*(' Densidad Leña'!B$9)+(C16*'NA Consumo Leña x especie'!G14)*(' Densidad Leña'!B$10)+(C16*'NA Consumo Leña x especie'!H14)*(' Densidad Leña'!B$11))/1000</f>
        <v>6080.9291470074731</v>
      </c>
      <c r="F16" s="77">
        <f>((D16*'NA Consumo Leña x especie'!K14)*(' Densidad Leña'!C$9)+(D16*'NA Consumo Leña x especie'!L14)*(' Densidad Leña'!C$10)+(D16*'NA Consumo Leña x especie'!M14)*(' Densidad Leña'!C$11))/1000</f>
        <v>23005.230917262183</v>
      </c>
      <c r="G16" s="95">
        <f t="shared" si="0"/>
        <v>29086.160064269658</v>
      </c>
      <c r="H16" s="63">
        <f>((E16*FE!B$4*1000)+(F16*FE!C$4*1000))/1000000</f>
        <v>341.63450595346069</v>
      </c>
      <c r="I16" s="63">
        <f>((E16*FE!B$6*1000)+(F16*FE!C$6*1000))/1000000</f>
        <v>264.44990817641087</v>
      </c>
      <c r="J16" s="63">
        <f>((E16*FE!B$5*1000)+(F16*FE!C$5*1000))/1000000</f>
        <v>288.32692914252732</v>
      </c>
      <c r="K16" s="63">
        <v>0</v>
      </c>
      <c r="L16" s="63">
        <f>((E16*FE!B$8*1000)+(F16*FE!C$8*1000))/1000000</f>
        <v>856.23333821332869</v>
      </c>
      <c r="N16" s="96">
        <f t="shared" si="1"/>
        <v>1750.6446814857277</v>
      </c>
      <c r="Q16" s="63">
        <f>(((E16*'NA consumo leña % uso artefacto'!O15)*FE!B$4*1000)+((F16*'NA consumo leña % uso artefacto'!O15)*FE!C$4*1000))/1000000</f>
        <v>63.353224612372081</v>
      </c>
      <c r="R16" s="63">
        <f>(((E16*'NA consumo leña % uso artefacto'!P15)*FE!B$6*1000)+((F16*'NA consumo leña % uso artefacto'!P15)*FE!C$6*1000))/1000000</f>
        <v>195.78129240172473</v>
      </c>
      <c r="S16" s="63">
        <f>(((E16*'NA consumo leña % uso artefacto'!Q15)*FE!B$5*1000)+((F16*'NA consumo leña % uso artefacto'!Q15)*FE!C$5*1000))/1000000</f>
        <v>13.487369477788869</v>
      </c>
      <c r="T16" s="63">
        <f>(((E16*'NA consumo leña % uso artefacto'!R15)*FE!B$7*1000)+((F16*'NA consumo leña % uso artefacto'!R15)*FE!C$7*1000))/1000000</f>
        <v>23.500437683659374</v>
      </c>
      <c r="U16" s="63">
        <f>(((E16*'NA consumo leña % uso artefacto'!S15)*FE!B$8*1000)+((F16*'NA consumo leña % uso artefacto'!S15)*FE!C$8*1000))/1000000</f>
        <v>0</v>
      </c>
      <c r="W16" s="96">
        <f t="shared" si="2"/>
        <v>296.12232417554503</v>
      </c>
    </row>
    <row r="17" spans="1:23" x14ac:dyDescent="0.25">
      <c r="A17" s="13" t="s">
        <v>18</v>
      </c>
      <c r="B17" s="98">
        <f>'NA Consumo Leña x especie'!B15</f>
        <v>16965.740999999998</v>
      </c>
      <c r="C17" s="5">
        <f>B17*(' Densidad Leña'!$B$25)</f>
        <v>4297.9877199999992</v>
      </c>
      <c r="D17" s="5">
        <f>B17*(' Densidad Leña'!$C$25)</f>
        <v>12667.753279999999</v>
      </c>
      <c r="E17" s="77">
        <f>((C17*'NA Consumo Leña x especie'!F15)*(' Densidad Leña'!B$9)+(C17*'NA Consumo Leña x especie'!G15)*(' Densidad Leña'!B$10)+(C17*'NA Consumo Leña x especie'!H15)*(' Densidad Leña'!B$11))/1000</f>
        <v>1632.9914227968898</v>
      </c>
      <c r="F17" s="77">
        <f>((D17*'NA Consumo Leña x especie'!K15)*(' Densidad Leña'!C$9)+(D17*'NA Consumo Leña x especie'!L15)*(' Densidad Leña'!C$10)+(D17*'NA Consumo Leña x especie'!M15)*(' Densidad Leña'!C$11))/1000</f>
        <v>6203.5900642905272</v>
      </c>
      <c r="G17" s="95">
        <f t="shared" si="0"/>
        <v>7836.5814870874165</v>
      </c>
      <c r="H17" s="63">
        <f>((E17*FE!B$4*1000)+(F17*FE!C$4*1000))/1000000</f>
        <v>92.077610795355085</v>
      </c>
      <c r="I17" s="63">
        <f>((E17*FE!B$6*1000)+(F17*FE!C$6*1000))/1000000</f>
        <v>71.278276627468145</v>
      </c>
      <c r="J17" s="63">
        <f>((E17*FE!B$5*1000)+(F17*FE!C$5*1000))/1000000</f>
        <v>77.710840959417766</v>
      </c>
      <c r="K17" s="63">
        <v>0</v>
      </c>
      <c r="L17" s="63">
        <v>0</v>
      </c>
      <c r="N17" s="96">
        <f t="shared" si="1"/>
        <v>241.066728382241</v>
      </c>
      <c r="Q17" s="63">
        <f>(((E17*'NA consumo leña % uso artefacto'!O16)*FE!B$4*1000)+((F17*'NA consumo leña % uso artefacto'!O16)*FE!C$4*1000))/1000000</f>
        <v>21.118718072329148</v>
      </c>
      <c r="R17" s="63">
        <f>(((E17*'NA consumo leña % uso artefacto'!P16)*FE!B$6*1000)+((F17*'NA consumo leña % uso artefacto'!P16)*FE!C$6*1000))/1000000</f>
        <v>40.543606889018591</v>
      </c>
      <c r="S17" s="63">
        <f>(((E17*'NA consumo leña % uso artefacto'!Q16)*FE!B$5*1000)+((F17*'NA consumo leña % uso artefacto'!Q16)*FE!C$5*1000))/1000000</f>
        <v>15.684756890891656</v>
      </c>
      <c r="T17" s="63">
        <f>(((E17*'NA consumo leña % uso artefacto'!R16)*FE!B$7*1000)+((F17*'NA consumo leña % uso artefacto'!R16)*FE!C$7*1000))/1000000</f>
        <v>0</v>
      </c>
      <c r="U17" s="63">
        <f>(((E17*'NA consumo leña % uso artefacto'!S16)*FE!B$8*1000)+((F17*'NA consumo leña % uso artefacto'!S16)*FE!C$8*1000))/1000000</f>
        <v>0</v>
      </c>
      <c r="W17" s="96">
        <f t="shared" si="2"/>
        <v>77.347081852239398</v>
      </c>
    </row>
    <row r="18" spans="1:23" x14ac:dyDescent="0.25">
      <c r="A18" s="13" t="s">
        <v>19</v>
      </c>
      <c r="B18" s="98">
        <f>'NA Consumo Leña x especie'!B16</f>
        <v>16459.340666666667</v>
      </c>
      <c r="C18" s="5">
        <f>B18*(' Densidad Leña'!$B$25)</f>
        <v>4169.6996355555548</v>
      </c>
      <c r="D18" s="5">
        <f>B18*(' Densidad Leña'!$C$25)</f>
        <v>12289.641031111112</v>
      </c>
      <c r="E18" s="77">
        <f>((C18*'NA Consumo Leña x especie'!F16)*(' Densidad Leña'!B$9)+(C18*'NA Consumo Leña x especie'!G16)*(' Densidad Leña'!B$10)+(C18*'NA Consumo Leña x especie'!H16)*(' Densidad Leña'!B$11))/1000</f>
        <v>1687.5960704639647</v>
      </c>
      <c r="F18" s="77">
        <f>((D18*'NA Consumo Leña x especie'!K16)*(' Densidad Leña'!C$9)+(D18*'NA Consumo Leña x especie'!L16)*(' Densidad Leña'!C$10)+(D18*'NA Consumo Leña x especie'!M16)*(' Densidad Leña'!C$11))/1000</f>
        <v>6481.2494387822226</v>
      </c>
      <c r="G18" s="95">
        <f t="shared" si="0"/>
        <v>8168.8455092461872</v>
      </c>
      <c r="H18" s="63">
        <f>((E18*FE!B$4*1000)+(F18*FE!C$4*1000))/1000000</f>
        <v>96.069415197416632</v>
      </c>
      <c r="I18" s="63">
        <f>((E18*FE!B$6*1000)+(F18*FE!C$6*1000))/1000000</f>
        <v>74.377965020852088</v>
      </c>
      <c r="J18" s="63">
        <f>((E18*FE!B$5*1000)+(F18*FE!C$5*1000))/1000000</f>
        <v>81.081801035295456</v>
      </c>
      <c r="K18" s="63">
        <f>((E18*FE!B$7*1000)+(F18*FE!C$7*1000))/1000000</f>
        <v>240.92423949394862</v>
      </c>
      <c r="L18" s="63">
        <v>0</v>
      </c>
      <c r="N18" s="96">
        <f t="shared" si="1"/>
        <v>492.45342074751284</v>
      </c>
      <c r="Q18" s="63">
        <f>(((E18*'NA consumo leña % uso artefacto'!O17)*FE!B$4*1000)+((F18*'NA consumo leña % uso artefacto'!O17)*FE!C$4*1000))/1000000</f>
        <v>20.278504527159178</v>
      </c>
      <c r="R18" s="63">
        <f>(((E18*'NA consumo leña % uso artefacto'!P17)*FE!B$6*1000)+((F18*'NA consumo leña % uso artefacto'!P17)*FE!C$6*1000))/1000000</f>
        <v>52.888816815619094</v>
      </c>
      <c r="S18" s="63">
        <f>(((E18*'NA consumo leña % uso artefacto'!Q17)*FE!B$5*1000)+((F18*'NA consumo leña % uso artefacto'!Q17)*FE!C$5*1000))/1000000</f>
        <v>4.7065953107559348</v>
      </c>
      <c r="T18" s="63">
        <f>(((E18*'NA consumo leña % uso artefacto'!R17)*FE!B$7*1000)+((F18*'NA consumo leña % uso artefacto'!R17)*FE!C$7*1000))/1000000</f>
        <v>0</v>
      </c>
      <c r="U18" s="63">
        <f>(((E18*'NA consumo leña % uso artefacto'!S17)*FE!B$8*1000)+((F18*'NA consumo leña % uso artefacto'!S17)*FE!C$8*1000))/1000000</f>
        <v>4.7676300691414601</v>
      </c>
      <c r="W18" s="96">
        <f t="shared" si="2"/>
        <v>82.64154672267567</v>
      </c>
    </row>
    <row r="19" spans="1:23" x14ac:dyDescent="0.25">
      <c r="A19" s="13" t="s">
        <v>20</v>
      </c>
      <c r="B19" s="98">
        <f>'NA Consumo Leña x especie'!B17</f>
        <v>18694.86</v>
      </c>
      <c r="C19" s="5">
        <f>B19*(' Densidad Leña'!$B$25)</f>
        <v>4736.0311999999994</v>
      </c>
      <c r="D19" s="5">
        <f>B19*(' Densidad Leña'!$C$25)</f>
        <v>13958.828800000001</v>
      </c>
      <c r="E19" s="77">
        <f>((C19*'NA Consumo Leña x especie'!F17)*(' Densidad Leña'!B$9)+(C19*'NA Consumo Leña x especie'!G17)*(' Densidad Leña'!B$10)+(C19*'NA Consumo Leña x especie'!H17)*(' Densidad Leña'!B$11))/1000</f>
        <v>1931.9580777426797</v>
      </c>
      <c r="F19" s="77">
        <f>((D19*'NA Consumo Leña x especie'!K17)*(' Densidad Leña'!C$9)+(D19*'NA Consumo Leña x especie'!L17)*(' Densidad Leña'!C$10)+(D19*'NA Consumo Leña x especie'!M17)*(' Densidad Leña'!C$11))/1000</f>
        <v>7453.0374611839998</v>
      </c>
      <c r="G19" s="95">
        <f t="shared" si="0"/>
        <v>9384.9955389266797</v>
      </c>
      <c r="H19" s="63">
        <f>((E19*FE!B$4*1000)+(F19*FE!C$4*1000))/1000000</f>
        <v>110.41319353959075</v>
      </c>
      <c r="I19" s="63">
        <f>((E19*FE!B$6*1000)+(F19*FE!C$6*1000))/1000000</f>
        <v>85.487576685015924</v>
      </c>
      <c r="J19" s="63">
        <f>((E19*FE!B$5*1000)+(F19*FE!C$5*1000))/1000000</f>
        <v>93.188768923931534</v>
      </c>
      <c r="K19" s="63">
        <v>0</v>
      </c>
      <c r="L19" s="63">
        <f>((E19*FE!B$8*1000)+(F19*FE!C$8*1000))/1000000</f>
        <v>276.94568274373808</v>
      </c>
      <c r="N19" s="96">
        <f t="shared" si="1"/>
        <v>566.03522189227624</v>
      </c>
      <c r="Q19" s="63">
        <f>(((E19*'NA consumo leña % uso artefacto'!O18)*FE!B$4*1000)+((F19*'NA consumo leña % uso artefacto'!O18)*FE!C$4*1000))/1000000</f>
        <v>19.669808825342773</v>
      </c>
      <c r="R19" s="63">
        <f>(((E19*'NA consumo leña % uso artefacto'!P18)*FE!B$6*1000)+((F19*'NA consumo leña % uso artefacto'!P18)*FE!C$6*1000))/1000000</f>
        <v>47.921776954070687</v>
      </c>
      <c r="S19" s="63">
        <f>(((E19*'NA consumo leña % uso artefacto'!Q18)*FE!B$5*1000)+((F19*'NA consumo leña % uso artefacto'!Q18)*FE!C$5*1000))/1000000</f>
        <v>16.601324630154078</v>
      </c>
      <c r="T19" s="63">
        <f>(((E19*'NA consumo leña % uso artefacto'!R18)*FE!B$7*1000)+((F19*'NA consumo leña % uso artefacto'!R18)*FE!C$7*1000))/1000000</f>
        <v>23.023987876557793</v>
      </c>
      <c r="U19" s="63">
        <f>(((E19*'NA consumo leña % uso artefacto'!S18)*FE!B$8*1000)+((F19*'NA consumo leña % uso artefacto'!S18)*FE!C$8*1000))/1000000</f>
        <v>0</v>
      </c>
      <c r="W19" s="96">
        <f t="shared" si="2"/>
        <v>107.21689828612534</v>
      </c>
    </row>
    <row r="20" spans="1:23" x14ac:dyDescent="0.25">
      <c r="A20" s="13" t="s">
        <v>21</v>
      </c>
      <c r="B20" s="98">
        <f>'NA Consumo Leña x especie'!B18</f>
        <v>15425.617666666667</v>
      </c>
      <c r="C20" s="5">
        <f>B20*(' Densidad Leña'!$B$25)</f>
        <v>3907.8231422222216</v>
      </c>
      <c r="D20" s="5">
        <f>B20*(' Densidad Leña'!$C$25)</f>
        <v>11517.794524444445</v>
      </c>
      <c r="E20" s="77">
        <f>((C20*'NA Consumo Leña x especie'!F18)*(' Densidad Leña'!B$9)+(C20*'NA Consumo Leña x especie'!G18)*(' Densidad Leña'!B$10)+(C20*'NA Consumo Leña x especie'!H18)*(' Densidad Leña'!B$11))/1000</f>
        <v>1514.4598597375532</v>
      </c>
      <c r="F20" s="77">
        <f>((D20*'NA Consumo Leña x especie'!K18)*(' Densidad Leña'!C$9)+(D20*'NA Consumo Leña x especie'!L18)*(' Densidad Leña'!C$10)+(D20*'NA Consumo Leña x especie'!M18)*(' Densidad Leña'!C$11))/1000</f>
        <v>5687.3130174733478</v>
      </c>
      <c r="G20" s="95">
        <f t="shared" si="0"/>
        <v>7201.7728772109012</v>
      </c>
      <c r="H20" s="63">
        <f>((E20*FE!B$4*1000)+(F20*FE!C$4*1000))/1000000</f>
        <v>84.536288245316399</v>
      </c>
      <c r="I20" s="63">
        <f>((E20*FE!B$6*1000)+(F20*FE!C$6*1000))/1000000</f>
        <v>65.431446090942146</v>
      </c>
      <c r="J20" s="63">
        <v>0</v>
      </c>
      <c r="K20" s="63">
        <f>((E20*FE!B$7*1000)+(F20*FE!C$7*1000))/1000000</f>
        <v>211.80800024074429</v>
      </c>
      <c r="L20" s="63">
        <v>0</v>
      </c>
      <c r="N20" s="96">
        <f t="shared" si="1"/>
        <v>361.77573457700282</v>
      </c>
      <c r="Q20" s="63">
        <f>(((E20*'NA consumo leña % uso artefacto'!O19)*FE!B$4*1000)+((F20*'NA consumo leña % uso artefacto'!O19)*FE!C$4*1000))/1000000</f>
        <v>20.936840950921862</v>
      </c>
      <c r="R20" s="63">
        <f>(((E20*'NA consumo leña % uso artefacto'!P19)*FE!B$6*1000)+((F20*'NA consumo leña % uso artefacto'!P19)*FE!C$6*1000))/1000000</f>
        <v>38.892489133740192</v>
      </c>
      <c r="S20" s="63">
        <f>(((E20*'NA consumo leña % uso artefacto'!Q19)*FE!B$5*1000)+((F20*'NA consumo leña % uso artefacto'!Q19)*FE!C$5*1000))/1000000</f>
        <v>0</v>
      </c>
      <c r="T20" s="63">
        <f>(((E20*'NA consumo leña % uso artefacto'!R19)*FE!B$7*1000)+((F20*'NA consumo leña % uso artefacto'!R19)*FE!C$7*1000))/1000000</f>
        <v>0</v>
      </c>
      <c r="U20" s="63">
        <f>(((E20*'NA consumo leña % uso artefacto'!S19)*FE!B$8*1000)+((F20*'NA consumo leña % uso artefacto'!S19)*FE!C$8*1000))/1000000</f>
        <v>33.451371179442738</v>
      </c>
      <c r="W20" s="96">
        <f t="shared" si="2"/>
        <v>93.280701264104792</v>
      </c>
    </row>
    <row r="21" spans="1:23" x14ac:dyDescent="0.25">
      <c r="A21" s="13" t="s">
        <v>22</v>
      </c>
      <c r="B21" s="98">
        <f>'NA Consumo Leña x especie'!B19</f>
        <v>48031.021799999995</v>
      </c>
      <c r="C21" s="5">
        <f>B21*(' Densidad Leña'!$B$25)</f>
        <v>12167.858855999997</v>
      </c>
      <c r="D21" s="5">
        <f>B21*(' Densidad Leña'!$C$25)</f>
        <v>35863.162943999996</v>
      </c>
      <c r="E21" s="77">
        <f>((C21*'NA Consumo Leña x especie'!F19)*(' Densidad Leña'!B$9)+(C21*'NA Consumo Leña x especie'!G19)*(' Densidad Leña'!B$10)+(C21*'NA Consumo Leña x especie'!H19)*(' Densidad Leña'!B$11))/1000</f>
        <v>4868.3280834596308</v>
      </c>
      <c r="F21" s="77">
        <f>((D21*'NA Consumo Leña x especie'!K19)*(' Densidad Leña'!C$9)+(D21*'NA Consumo Leña x especie'!L19)*(' Densidad Leña'!C$10)+(D21*'NA Consumo Leña x especie'!M19)*(' Densidad Leña'!C$11))/1000</f>
        <v>18724.451450998538</v>
      </c>
      <c r="G21" s="95">
        <f t="shared" si="0"/>
        <v>23592.779534458168</v>
      </c>
      <c r="H21" s="63">
        <f>((E21*FE!B$4*1000)+(F21*FE!C$4*1000))/1000000</f>
        <v>277.49616544719839</v>
      </c>
      <c r="I21" s="63">
        <f>((E21*FE!B$6*1000)+(F21*FE!C$6*1000))/1000000</f>
        <v>214.84421240913727</v>
      </c>
      <c r="J21" s="63">
        <f>((E21*FE!B$5*1000)+(F21*FE!C$5*1000))/1000000</f>
        <v>234.20526884504977</v>
      </c>
      <c r="K21" s="63">
        <f>((E21*FE!B$7*1000)+(F21*FE!C$7*1000))/1000000</f>
        <v>695.95006586387387</v>
      </c>
      <c r="L21" s="63">
        <f>((E21*FE!B$8*1000)+(F21*FE!C$8*1000))/1000000</f>
        <v>695.95006586387387</v>
      </c>
      <c r="N21" s="96">
        <f t="shared" si="1"/>
        <v>2118.445778429133</v>
      </c>
      <c r="Q21" s="63">
        <f>(((E21*'NA consumo leña % uso artefacto'!O20)*FE!B$4*1000)+((F21*'NA consumo leña % uso artefacto'!O20)*FE!C$4*1000))/1000000</f>
        <v>96.108871994831588</v>
      </c>
      <c r="R21" s="63">
        <f>(((E21*'NA consumo leña % uso artefacto'!P20)*FE!B$6*1000)+((F21*'NA consumo leña % uso artefacto'!P20)*FE!C$6*1000))/1000000</f>
        <v>106.61177217941119</v>
      </c>
      <c r="S21" s="63">
        <f>(((E21*'NA consumo leña % uso artefacto'!Q20)*FE!B$5*1000)+((F21*'NA consumo leña % uso artefacto'!Q20)*FE!C$5*1000))/1000000</f>
        <v>13.980111160970498</v>
      </c>
      <c r="T21" s="63">
        <f>(((E21*'NA consumo leña % uso artefacto'!R20)*FE!B$7*1000)+((F21*'NA consumo leña % uso artefacto'!R20)*FE!C$7*1000))/1000000</f>
        <v>2.2825518722987002</v>
      </c>
      <c r="U21" s="63">
        <f>(((E21*'NA consumo leña % uso artefacto'!S20)*FE!B$8*1000)+((F21*'NA consumo leña % uso artefacto'!S20)*FE!C$8*1000))/1000000</f>
        <v>65.737493922202574</v>
      </c>
      <c r="W21" s="96">
        <f t="shared" si="2"/>
        <v>284.72080112971457</v>
      </c>
    </row>
    <row r="22" spans="1:23" x14ac:dyDescent="0.25">
      <c r="A22" s="13" t="s">
        <v>23</v>
      </c>
      <c r="B22" s="98">
        <f>'NA Consumo Leña x especie'!B20</f>
        <v>25060.827000000001</v>
      </c>
      <c r="C22" s="5">
        <f>B22*(' Densidad Leña'!$B$25)</f>
        <v>6348.7428399999999</v>
      </c>
      <c r="D22" s="5">
        <f>B22*(' Densidad Leña'!$C$25)</f>
        <v>18712.084160000002</v>
      </c>
      <c r="E22" s="77">
        <f>((C22*'NA Consumo Leña x especie'!F20)*(' Densidad Leña'!B$9)+(C22*'NA Consumo Leña x especie'!G20)*(' Densidad Leña'!B$10)+(C22*'NA Consumo Leña x especie'!H20)*(' Densidad Leña'!B$11))/1000</f>
        <v>2507.207112478618</v>
      </c>
      <c r="F22" s="77">
        <f>((D22*'NA Consumo Leña x especie'!K20)*(' Densidad Leña'!C$9)+(D22*'NA Consumo Leña x especie'!L20)*(' Densidad Leña'!C$10)+(D22*'NA Consumo Leña x especie'!M20)*(' Densidad Leña'!C$11))/1000</f>
        <v>9750.6939689975225</v>
      </c>
      <c r="G22" s="95">
        <f t="shared" si="0"/>
        <v>12257.90108147614</v>
      </c>
      <c r="H22" s="63">
        <f>((E22*FE!B$4*1000)+(F22*FE!C$4*1000))/1000000</f>
        <v>144.3094713843181</v>
      </c>
      <c r="I22" s="63">
        <f>((E22*FE!B$6*1000)+(F22*FE!C$6*1000))/1000000</f>
        <v>111.74239333491994</v>
      </c>
      <c r="J22" s="63">
        <f>((E22*FE!B$5*1000)+(F22*FE!C$5*1000))/1000000</f>
        <v>121.79943491134873</v>
      </c>
      <c r="K22" s="63">
        <v>0</v>
      </c>
      <c r="L22" s="63">
        <v>0</v>
      </c>
      <c r="N22" s="97">
        <f t="shared" si="1"/>
        <v>377.85129963058677</v>
      </c>
      <c r="Q22" s="63">
        <f>(((E22*'NA consumo leña % uso artefacto'!O21)*FE!B$4*1000)+((F22*'NA consumo leña % uso artefacto'!O21)*FE!C$4*1000))/1000000</f>
        <v>17.948939226905239</v>
      </c>
      <c r="R22" s="63">
        <f>(((E22*'NA consumo leña % uso artefacto'!P21)*FE!B$6*1000)+((F22*'NA consumo leña % uso artefacto'!P21)*FE!C$6*1000))/1000000</f>
        <v>76.051539344363448</v>
      </c>
      <c r="S22" s="63">
        <f>(((E22*'NA consumo leña % uso artefacto'!Q21)*FE!B$5*1000)+((F22*'NA consumo leña % uso artefacto'!Q21)*FE!C$5*1000))/1000000</f>
        <v>23.753919644402341</v>
      </c>
      <c r="T22" s="63">
        <f>(((E22*'NA consumo leña % uso artefacto'!R21)*FE!B$7*1000)+((F22*'NA consumo leña % uso artefacto'!R21)*FE!C$7*1000))/1000000</f>
        <v>0</v>
      </c>
      <c r="U22" s="63">
        <f>(((E22*'NA consumo leña % uso artefacto'!S21)*FE!B$8*1000)+((F22*'NA consumo leña % uso artefacto'!S21)*FE!C$8*1000))/1000000</f>
        <v>0</v>
      </c>
      <c r="W22" s="96">
        <f t="shared" si="2"/>
        <v>117.75439821567103</v>
      </c>
    </row>
    <row r="23" spans="1:23" x14ac:dyDescent="0.25">
      <c r="A23" s="13" t="s">
        <v>24</v>
      </c>
      <c r="B23" s="98">
        <f>'NA Consumo Leña x especie'!B21</f>
        <v>12083.5962</v>
      </c>
      <c r="C23" s="5">
        <f>B23*(' Densidad Leña'!$B$25)</f>
        <v>3061.1777039999997</v>
      </c>
      <c r="D23" s="5">
        <f>B23*(' Densidad Leña'!$C$25)</f>
        <v>9022.4184960000002</v>
      </c>
      <c r="E23" s="77">
        <f>((C23*'NA Consumo Leña x especie'!F21)*(' Densidad Leña'!B$9)+(C23*'NA Consumo Leña x especie'!G21)*(' Densidad Leña'!B$10)+(C23*'NA Consumo Leña x especie'!H21)*(' Densidad Leña'!B$11))/1000</f>
        <v>1214.2715436080425</v>
      </c>
      <c r="F23" s="77">
        <f>((D23*'NA Consumo Leña x especie'!K21)*(' Densidad Leña'!C$9)+(D23*'NA Consumo Leña x especie'!L21)*(' Densidad Leña'!C$10)+(D23*'NA Consumo Leña x especie'!M21)*(' Densidad Leña'!C$11))/1000</f>
        <v>4736.7782816975723</v>
      </c>
      <c r="G23" s="95">
        <f t="shared" si="0"/>
        <v>5951.0498253056148</v>
      </c>
      <c r="H23" s="63">
        <f>((E23*FE!B$4*1000)+(F23*FE!C$4*1000))/1000000</f>
        <v>70.078018467324739</v>
      </c>
      <c r="I23" s="63">
        <f>((E23*FE!B$6*1000)+(F23*FE!C$6*1000))/1000000</f>
        <v>54.265069036994653</v>
      </c>
      <c r="J23" s="63">
        <f>((E23*FE!B$5*1000)+(F23*FE!C$5*1000))/1000000</f>
        <v>59.147336051599936</v>
      </c>
      <c r="K23" s="63">
        <v>0</v>
      </c>
      <c r="L23" s="63">
        <v>0</v>
      </c>
      <c r="N23" s="96">
        <f t="shared" si="1"/>
        <v>183.49042355591934</v>
      </c>
      <c r="Q23" s="63">
        <f>(((E23*'NA consumo leña % uso artefacto'!O22)*FE!B$4*1000)+((F23*'NA consumo leña % uso artefacto'!O22)*FE!C$4*1000))/1000000</f>
        <v>28.222546686499388</v>
      </c>
      <c r="R23" s="63">
        <f>(((E23*'NA consumo leña % uso artefacto'!P22)*FE!B$6*1000)+((F23*'NA consumo leña % uso artefacto'!P22)*FE!C$6*1000))/1000000</f>
        <v>15.742426171141791</v>
      </c>
      <c r="S23" s="63">
        <f>(((E23*'NA consumo leña % uso artefacto'!Q22)*FE!B$5*1000)+((F23*'NA consumo leña % uso artefacto'!Q22)*FE!C$5*1000))/1000000</f>
        <v>18.168123701856636</v>
      </c>
      <c r="T23" s="63">
        <f>(((E23*'NA consumo leña % uso artefacto'!R22)*FE!B$7*1000)+((F23*'NA consumo leña % uso artefacto'!R22)*FE!C$7*1000))/1000000</f>
        <v>0</v>
      </c>
      <c r="U23" s="63">
        <f>(((E23*'NA consumo leña % uso artefacto'!S22)*FE!B$8*1000)+((F23*'NA consumo leña % uso artefacto'!S22)*FE!C$8*1000))/1000000</f>
        <v>0</v>
      </c>
      <c r="W23" s="96">
        <f t="shared" si="2"/>
        <v>62.133096559497815</v>
      </c>
    </row>
    <row r="24" spans="1:23" x14ac:dyDescent="0.25">
      <c r="A24" s="13" t="s">
        <v>25</v>
      </c>
      <c r="B24" s="98">
        <f>'NA Consumo Leña x especie'!B22</f>
        <v>60791.917307692311</v>
      </c>
      <c r="C24" s="5">
        <f>B24*(' Densidad Leña'!$B$25)</f>
        <v>15400.61905128205</v>
      </c>
      <c r="D24" s="5">
        <f>B24*(' Densidad Leña'!$C$25)</f>
        <v>45391.298256410264</v>
      </c>
      <c r="E24" s="77">
        <f>((C24*'NA Consumo Leña x especie'!F22)*(' Densidad Leña'!B$9)+(C24*'NA Consumo Leña x especie'!G22)*(' Densidad Leña'!B$10)+(C24*'NA Consumo Leña x especie'!H22)*(' Densidad Leña'!B$11))/1000</f>
        <v>6082.8094577682114</v>
      </c>
      <c r="F24" s="77">
        <f>((D24*'NA Consumo Leña x especie'!K22)*(' Densidad Leña'!C$9)+(D24*'NA Consumo Leña x especie'!L22)*(' Densidad Leña'!C$10)+(D24*'NA Consumo Leña x especie'!M22)*(' Densidad Leña'!C$11))/1000</f>
        <v>23702.144427918207</v>
      </c>
      <c r="G24" s="95">
        <f t="shared" si="0"/>
        <v>29784.953885686416</v>
      </c>
      <c r="H24" s="63">
        <f>((E24*FE!B$4*1000)+(F24*FE!C$4*1000))/1000000</f>
        <v>350.70754376731412</v>
      </c>
      <c r="I24" s="63">
        <f>((E24*FE!B$6*1000)+(F24*FE!C$6*1000))/1000000</f>
        <v>271.56763950782988</v>
      </c>
      <c r="J24" s="63">
        <f>((E24*FE!B$5*1000)+(F24*FE!C$5*1000))/1000000</f>
        <v>296.00388356215592</v>
      </c>
      <c r="K24" s="63">
        <f>((E24*FE!B$7*1000)+(F24*FE!C$7*1000))/1000000</f>
        <v>880.0202765936757</v>
      </c>
      <c r="L24" s="63">
        <v>0</v>
      </c>
      <c r="N24" s="96">
        <f t="shared" si="1"/>
        <v>1798.2993434309756</v>
      </c>
      <c r="Q24" s="63">
        <f>(((E24*'NA consumo leña % uso artefacto'!O23)*FE!B$4*1000)+((F24*'NA consumo leña % uso artefacto'!O23)*FE!C$4*1000))/1000000</f>
        <v>88.848095160855323</v>
      </c>
      <c r="R24" s="63">
        <f>(((E24*'NA consumo leña % uso artefacto'!P23)*FE!B$6*1000)+((F24*'NA consumo leña % uso artefacto'!P23)*FE!C$6*1000))/1000000</f>
        <v>184.6812158446522</v>
      </c>
      <c r="S24" s="63">
        <f>(((E24*'NA consumo leña % uso artefacto'!Q23)*FE!B$5*1000)+((F24*'NA consumo leña % uso artefacto'!Q23)*FE!C$5*1000))/1000000</f>
        <v>15.2771738129931</v>
      </c>
      <c r="T24" s="63">
        <f>(((E24*'NA consumo leña % uso artefacto'!R23)*FE!B$7*1000)+((F24*'NA consumo leña % uso artefacto'!R23)*FE!C$7*1000))/1000000</f>
        <v>0</v>
      </c>
      <c r="U24" s="63">
        <f>(((E24*'NA consumo leña % uso artefacto'!S23)*FE!B$8*1000)+((F24*'NA consumo leña % uso artefacto'!S23)*FE!C$8*1000))/1000000</f>
        <v>13.194138663548339</v>
      </c>
      <c r="W24" s="96">
        <f t="shared" si="2"/>
        <v>302.00062348204898</v>
      </c>
    </row>
    <row r="25" spans="1:23" x14ac:dyDescent="0.25">
      <c r="A25" s="13" t="s">
        <v>26</v>
      </c>
      <c r="B25" s="98">
        <f>'NA Consumo Leña x especie'!B23</f>
        <v>43495.244210526325</v>
      </c>
      <c r="C25" s="5">
        <f>B25*(' Densidad Leña'!$B$25)</f>
        <v>11018.7952</v>
      </c>
      <c r="D25" s="5">
        <f>B25*(' Densidad Leña'!$C$25)</f>
        <v>32476.449010526325</v>
      </c>
      <c r="E25" s="77">
        <f>((C25*'NA Consumo Leña x especie'!F23)*(' Densidad Leña'!B$9)+(C25*'NA Consumo Leña x especie'!G23)*(' Densidad Leña'!B$10)+(C25*'NA Consumo Leña x especie'!H23)*(' Densidad Leña'!B$11))/1000</f>
        <v>4241.9524180235994</v>
      </c>
      <c r="F25" s="77">
        <f>((D25*'NA Consumo Leña x especie'!K23)*(' Densidad Leña'!C$9)+(D25*'NA Consumo Leña x especie'!L23)*(' Densidad Leña'!C$10)+(D25*'NA Consumo Leña x especie'!M23)*(' Densidad Leña'!C$11))/1000</f>
        <v>16201.688500126322</v>
      </c>
      <c r="G25" s="95">
        <f t="shared" si="0"/>
        <v>20443.640918149922</v>
      </c>
      <c r="H25" s="63">
        <f>((E25*FE!B$4*1000)+(F25*FE!C$4*1000))/1000000</f>
        <v>240.31561742780738</v>
      </c>
      <c r="I25" s="63">
        <f>((E25*FE!B$6*1000)+(F25*FE!C$6*1000))/1000000</f>
        <v>186.04278954960409</v>
      </c>
      <c r="J25" s="63">
        <f>((E25*FE!B$5*1000)+(F25*FE!C$5*1000))/1000000</f>
        <v>202.8218975259264</v>
      </c>
      <c r="K25" s="63">
        <v>0</v>
      </c>
      <c r="L25" s="63">
        <v>0</v>
      </c>
      <c r="N25" s="96">
        <f t="shared" si="1"/>
        <v>629.18030450333788</v>
      </c>
      <c r="Q25" s="63">
        <f>(((E25*'NA consumo leña % uso artefacto'!O24)*FE!B$4*1000)+((F25*'NA consumo leña % uso artefacto'!O24)*FE!C$4*1000))/1000000</f>
        <v>11.537786844956459</v>
      </c>
      <c r="R25" s="63">
        <f>(((E25*'NA consumo leña % uso artefacto'!P24)*FE!B$6*1000)+((F25*'NA consumo leña % uso artefacto'!P24)*FE!C$6*1000))/1000000</f>
        <v>171.36863262353796</v>
      </c>
      <c r="S25" s="63">
        <f>(((E25*'NA consumo leña % uso artefacto'!Q24)*FE!B$5*1000)+((F25*'NA consumo leña % uso artefacto'!Q24)*FE!C$5*1000))/1000000</f>
        <v>6.25993510882489</v>
      </c>
      <c r="T25" s="63">
        <f>(((E25*'NA consumo leña % uso artefacto'!R24)*FE!B$7*1000)+((F25*'NA consumo leña % uso artefacto'!R24)*FE!C$7*1000))/1000000</f>
        <v>0</v>
      </c>
      <c r="U25" s="63">
        <f>(((E25*'NA consumo leña % uso artefacto'!S24)*FE!B$8*1000)+((F25*'NA consumo leña % uso artefacto'!S24)*FE!C$8*1000))/1000000</f>
        <v>0</v>
      </c>
      <c r="W25" s="96">
        <f t="shared" si="2"/>
        <v>189.16635457731931</v>
      </c>
    </row>
    <row r="26" spans="1:23" x14ac:dyDescent="0.25">
      <c r="A26" s="13" t="s">
        <v>27</v>
      </c>
      <c r="B26" s="98">
        <f>'NA Consumo Leña x especie'!B24</f>
        <v>28122.784438775503</v>
      </c>
      <c r="C26" s="5">
        <f>B26*(' Densidad Leña'!$B$25)</f>
        <v>7124.4387244897935</v>
      </c>
      <c r="D26" s="5">
        <f>B26*(' Densidad Leña'!$C$25)</f>
        <v>20998.345714285711</v>
      </c>
      <c r="E26" s="77">
        <f>((C26*'NA Consumo Leña x especie'!F24)*(' Densidad Leña'!B$9)+(C26*'NA Consumo Leña x especie'!G24)*(' Densidad Leña'!B$10)+(C26*'NA Consumo Leña x especie'!H24)*(' Densidad Leña'!B$11))/1000</f>
        <v>2811.5931291178231</v>
      </c>
      <c r="F26" s="77">
        <f>((D26*'NA Consumo Leña x especie'!K24)*(' Densidad Leña'!C$9)+(D26*'NA Consumo Leña x especie'!L24)*(' Densidad Leña'!C$10)+(D26*'NA Consumo Leña x especie'!M24)*(' Densidad Leña'!C$11))/1000</f>
        <v>11060.41769131157</v>
      </c>
      <c r="G26" s="95">
        <f t="shared" si="0"/>
        <v>13872.010820429394</v>
      </c>
      <c r="H26" s="63">
        <f>((E26*FE!B$4*1000)+(F26*FE!C$4*1000))/1000000</f>
        <v>163.46658189087515</v>
      </c>
      <c r="I26" s="63">
        <f>((E26*FE!B$6*1000)+(F26*FE!C$6*1000))/1000000</f>
        <v>126.59306678405534</v>
      </c>
      <c r="J26" s="63">
        <f>((E26*FE!B$5*1000)+(F26*FE!C$5*1000))/1000000</f>
        <v>137.97183475331065</v>
      </c>
      <c r="K26" s="63">
        <f>((E26*FE!B$7*1000)+(F26*FE!C$7*1000))/1000000</f>
        <v>410.33704219731487</v>
      </c>
      <c r="L26" s="63">
        <f>((E26*FE!B$8*1000)+(F26*FE!C$8*1000))/1000000</f>
        <v>410.33704219731487</v>
      </c>
      <c r="N26" s="96">
        <f t="shared" si="1"/>
        <v>1248.7055678228708</v>
      </c>
      <c r="Q26" s="63">
        <f>(((E26*'NA consumo leña % uso artefacto'!O25)*FE!B$4*1000)+((F26*'NA consumo leña % uso artefacto'!O25)*FE!C$4*1000))/1000000</f>
        <v>20.433322736359401</v>
      </c>
      <c r="R26" s="63">
        <f>(((E26*'NA consumo leña % uso artefacto'!P25)*FE!B$6*1000)+((F26*'NA consumo leña % uso artefacto'!P25)*FE!C$6*1000))/1000000</f>
        <v>100.51825590441912</v>
      </c>
      <c r="S26" s="63">
        <f>(((E26*'NA consumo leña % uso artefacto'!Q25)*FE!B$5*1000)+((F26*'NA consumo leña % uso artefacto'!Q25)*FE!C$5*1000))/1000000</f>
        <v>2.1367319541441909</v>
      </c>
      <c r="T26" s="63">
        <f>(((E26*'NA consumo leña % uso artefacto'!R25)*FE!B$7*1000)+((F26*'NA consumo leña % uso artefacto'!R25)*FE!C$7*1000))/1000000</f>
        <v>13.617379718937437</v>
      </c>
      <c r="U26" s="63">
        <f>(((E26*'NA consumo leña % uso artefacto'!S25)*FE!B$8*1000)+((F26*'NA consumo leña % uso artefacto'!S25)*FE!C$8*1000))/1000000</f>
        <v>13.254249593099106</v>
      </c>
      <c r="W26" s="96">
        <f t="shared" si="2"/>
        <v>149.95993990695925</v>
      </c>
    </row>
    <row r="27" spans="1:23" x14ac:dyDescent="0.25">
      <c r="A27" s="13" t="s">
        <v>28</v>
      </c>
      <c r="B27" s="98">
        <f>'NA Consumo Leña x especie'!B25</f>
        <v>25010.431343749995</v>
      </c>
      <c r="C27" s="5">
        <f>B27*(' Densidad Leña'!$B$25)</f>
        <v>6335.9759404166643</v>
      </c>
      <c r="D27" s="5">
        <f>B27*(' Densidad Leña'!$C$25)</f>
        <v>18674.45540333333</v>
      </c>
      <c r="E27" s="77">
        <f>((C27*'NA Consumo Leña x especie'!F25)*(' Densidad Leña'!B$9)+(C27*'NA Consumo Leña x especie'!G25)*(' Densidad Leña'!B$10)+(C27*'NA Consumo Leña x especie'!H25)*(' Densidad Leña'!B$11))/1000</f>
        <v>2559.8134796275876</v>
      </c>
      <c r="F27" s="77">
        <f>((D27*'NA Consumo Leña x especie'!K25)*(' Densidad Leña'!C$9)+(D27*'NA Consumo Leña x especie'!L25)*(' Densidad Leña'!C$10)+(D27*'NA Consumo Leña x especie'!M25)*(' Densidad Leña'!C$11))/1000</f>
        <v>9714.4404961407581</v>
      </c>
      <c r="G27" s="95">
        <f t="shared" si="0"/>
        <v>12274.253975768346</v>
      </c>
      <c r="H27" s="63">
        <f>((E27*FE!B$4*1000)+(F27*FE!C$4*1000))/1000000</f>
        <v>144.20642080722297</v>
      </c>
      <c r="I27" s="63">
        <f>((E27*FE!B$6*1000)+(F27*FE!C$6*1000))/1000000</f>
        <v>111.63037911081091</v>
      </c>
      <c r="J27" s="63">
        <f>((E27*FE!B$5*1000)+(F27*FE!C$5*1000))/1000000</f>
        <v>121.70576363938834</v>
      </c>
      <c r="K27" s="63">
        <v>0</v>
      </c>
      <c r="L27" s="63">
        <f>((E27*FE!B$8*1000)+(F27*FE!C$8*1000))/1000000</f>
        <v>361.46821997800544</v>
      </c>
      <c r="N27" s="96">
        <f t="shared" si="1"/>
        <v>739.01078353542766</v>
      </c>
      <c r="Q27" s="63">
        <f>(((E27*'NA consumo leña % uso artefacto'!O26)*FE!B$4*1000)+((F27*'NA consumo leña % uso artefacto'!O26)*FE!C$4*1000))/1000000</f>
        <v>16.61553354962313</v>
      </c>
      <c r="R27" s="63">
        <f>(((E27*'NA consumo leña % uso artefacto'!P26)*FE!B$6*1000)+((F27*'NA consumo leña % uso artefacto'!P26)*FE!C$6*1000))/1000000</f>
        <v>94.32211264839502</v>
      </c>
      <c r="S27" s="63">
        <f>(((E27*'NA consumo leña % uso artefacto'!Q26)*FE!B$5*1000)+((F27*'NA consumo leña % uso artefacto'!Q26)*FE!C$5*1000))/1000000</f>
        <v>2.4237278676407357</v>
      </c>
      <c r="T27" s="63">
        <f>(((E27*'NA consumo leña % uso artefacto'!R26)*FE!B$7*1000)+((F27*'NA consumo leña % uso artefacto'!R26)*FE!C$7*1000))/1000000</f>
        <v>7.1985136268735079</v>
      </c>
      <c r="U27" s="63">
        <f>(((E27*'NA consumo leña % uso artefacto'!S26)*FE!B$8*1000)+((F27*'NA consumo leña % uso artefacto'!S26)*FE!C$8*1000))/1000000</f>
        <v>0</v>
      </c>
      <c r="W27" s="96">
        <f t="shared" si="2"/>
        <v>120.55988769253239</v>
      </c>
    </row>
    <row r="28" spans="1:23" x14ac:dyDescent="0.25">
      <c r="A28" s="13" t="s">
        <v>29</v>
      </c>
      <c r="B28" s="98">
        <f>'NA Consumo Leña x especie'!B26</f>
        <v>7516.7156363636368</v>
      </c>
      <c r="C28" s="5">
        <f>B28*(' Densidad Leña'!$B$25)</f>
        <v>1904.2346278787877</v>
      </c>
      <c r="D28" s="5">
        <f>B28*(' Densidad Leña'!$C$25)</f>
        <v>5612.4810084848486</v>
      </c>
      <c r="E28" s="77">
        <f>((C28*'NA Consumo Leña x especie'!F26)*(' Densidad Leña'!B$9)+(C28*'NA Consumo Leña x especie'!G26)*(' Densidad Leña'!B$10)+(C28*'NA Consumo Leña x especie'!H26)*(' Densidad Leña'!B$11))/1000</f>
        <v>768.99478192653362</v>
      </c>
      <c r="F28" s="77">
        <f>((D28*'NA Consumo Leña x especie'!K26)*(' Densidad Leña'!C$9)+(D28*'NA Consumo Leña x especie'!L26)*(' Densidad Leña'!C$10)+(D28*'NA Consumo Leña x especie'!M26)*(' Densidad Leña'!C$11))/1000</f>
        <v>2939.8877082569697</v>
      </c>
      <c r="G28" s="95">
        <f t="shared" si="0"/>
        <v>3708.8824901835033</v>
      </c>
      <c r="H28" s="63">
        <v>0</v>
      </c>
      <c r="I28" s="63">
        <f>((E28*FE!B$6*1000)+(F28*FE!C$6*1000))/1000000</f>
        <v>33.754929055661101</v>
      </c>
      <c r="J28" s="63">
        <v>0</v>
      </c>
      <c r="K28" s="63">
        <f>((E28*FE!B$7*1000)+(F28*FE!C$7*1000))/1000000</f>
        <v>109.32430927829576</v>
      </c>
      <c r="L28" s="63">
        <v>0</v>
      </c>
      <c r="N28" s="96">
        <f t="shared" si="1"/>
        <v>143.07923833395685</v>
      </c>
      <c r="Q28" s="63">
        <f>(((E28*'NA consumo leña % uso artefacto'!O27)*FE!B$4*1000)+((F28*'NA consumo leña % uso artefacto'!O27)*FE!C$4*1000))/1000000</f>
        <v>0</v>
      </c>
      <c r="R28" s="63">
        <f>(((E28*'NA consumo leña % uso artefacto'!P27)*FE!B$6*1000)+((F28*'NA consumo leña % uso artefacto'!P27)*FE!C$6*1000))/1000000</f>
        <v>27.991892387621405</v>
      </c>
      <c r="S28" s="63">
        <f>(((E28*'NA consumo leña % uso artefacto'!Q27)*FE!B$5*1000)+((F28*'NA consumo leña % uso artefacto'!Q27)*FE!C$5*1000))/1000000</f>
        <v>0</v>
      </c>
      <c r="T28" s="63">
        <f>(((E28*'NA consumo leña % uso artefacto'!R27)*FE!B$7*1000)+((F28*'NA consumo leña % uso artefacto'!R27)*FE!C$7*1000))/1000000</f>
        <v>0</v>
      </c>
      <c r="U28" s="63">
        <f>(((E28*'NA consumo leña % uso artefacto'!S27)*FE!B$8*1000)+((F28*'NA consumo leña % uso artefacto'!S27)*FE!C$8*1000))/1000000</f>
        <v>18.66512597434318</v>
      </c>
      <c r="W28" s="96">
        <f t="shared" si="2"/>
        <v>46.657018361964589</v>
      </c>
    </row>
    <row r="29" spans="1:23" x14ac:dyDescent="0.25">
      <c r="A29" s="13" t="s">
        <v>30</v>
      </c>
      <c r="B29" s="98">
        <f>'NA Consumo Leña x especie'!B27</f>
        <v>205270.39586513996</v>
      </c>
      <c r="C29" s="5">
        <f>B29*(' Densidad Leña'!$B$25)</f>
        <v>52001.833619168785</v>
      </c>
      <c r="D29" s="5">
        <f>B29*(' Densidad Leña'!$C$25)</f>
        <v>153268.56224597117</v>
      </c>
      <c r="E29" s="77">
        <f>((C29*'NA Consumo Leña x especie'!F27)*(' Densidad Leña'!B$9)+(C29*'NA Consumo Leña x especie'!G27)*(' Densidad Leña'!B$10)+(C29*'NA Consumo Leña x especie'!H27)*(' Densidad Leña'!B$11))/1000</f>
        <v>20528.298441428371</v>
      </c>
      <c r="F29" s="77">
        <f>((D29*'NA Consumo Leña x especie'!K27)*(' Densidad Leña'!C$9)+(D29*'NA Consumo Leña x especie'!L27)*(' Densidad Leña'!C$10)+(D29*'NA Consumo Leña x especie'!M27)*(' Densidad Leña'!C$11))/1000</f>
        <v>78645.931002463971</v>
      </c>
      <c r="G29" s="95">
        <f t="shared" si="0"/>
        <v>99174.229443892342</v>
      </c>
      <c r="H29" s="63">
        <f>((E29*FE!B$4*1000)+(F29*FE!C$4*1000))/1000000</f>
        <v>1166.0951921220303</v>
      </c>
      <c r="I29" s="63">
        <f>((E29*FE!B$6*1000)+(F29*FE!C$6*1000))/1000000</f>
        <v>902.77715858813144</v>
      </c>
      <c r="J29" s="63">
        <f>((E29*FE!B$5*1000)+(F29*FE!C$5*1000))/1000000</f>
        <v>984.16937198738833</v>
      </c>
      <c r="K29" s="63">
        <f>((E29*FE!B$7*1000)+(F29*FE!C$7*1000))/1000000</f>
        <v>2924.0601687928761</v>
      </c>
      <c r="L29" s="63">
        <f>((E29*FE!B$8*1000)+(F29*FE!C$8*1000))/1000000</f>
        <v>2924.0601687928761</v>
      </c>
      <c r="N29" s="97">
        <f t="shared" si="1"/>
        <v>8901.1620602833027</v>
      </c>
      <c r="Q29" s="63">
        <f>(((E29*'NA consumo leña % uso artefacto'!O28)*FE!B$4*1000)+((F29*'NA consumo leña % uso artefacto'!O28)*FE!C$4*1000))/1000000</f>
        <v>169.19162104757763</v>
      </c>
      <c r="R29" s="63">
        <f>(((E29*'NA consumo leña % uso artefacto'!P28)*FE!B$6*1000)+((F29*'NA consumo leña % uso artefacto'!P28)*FE!C$6*1000))/1000000</f>
        <v>673.2595207006018</v>
      </c>
      <c r="S29" s="63">
        <f>(((E29*'NA consumo leña % uso artefacto'!Q28)*FE!B$5*1000)+((F29*'NA consumo leña % uso artefacto'!Q28)*FE!C$5*1000))/1000000</f>
        <v>89.597211674527557</v>
      </c>
      <c r="T29" s="63">
        <f>(((E29*'NA consumo leña % uso artefacto'!R28)*FE!B$7*1000)+((F29*'NA consumo leña % uso artefacto'!R28)*FE!C$7*1000))/1000000</f>
        <v>26.468926912647269</v>
      </c>
      <c r="U29" s="63">
        <f>(((E29*'NA consumo leña % uso artefacto'!S28)*FE!B$8*1000)+((F29*'NA consumo leña % uso artefacto'!S28)*FE!C$8*1000))/1000000</f>
        <v>26.468926912647269</v>
      </c>
      <c r="W29" s="96">
        <f t="shared" si="2"/>
        <v>984.98620724800151</v>
      </c>
    </row>
    <row r="30" spans="1:23" x14ac:dyDescent="0.25">
      <c r="A30" s="13" t="s">
        <v>31</v>
      </c>
      <c r="B30" s="98">
        <f>'NA Consumo Leña x especie'!B28</f>
        <v>19325.472612244892</v>
      </c>
      <c r="C30" s="5">
        <f>B30*(' Densidad Leña'!$B$25)</f>
        <v>4895.786395102039</v>
      </c>
      <c r="D30" s="5">
        <f>B30*(' Densidad Leña'!$C$25)</f>
        <v>14429.686217142853</v>
      </c>
      <c r="E30" s="77">
        <f>((C30*'NA Consumo Leña x especie'!F28)*(' Densidad Leña'!B$9)+(C30*'NA Consumo Leña x especie'!G28)*(' Densidad Leña'!B$10)+(C30*'NA Consumo Leña x especie'!H28)*(' Densidad Leña'!B$11))/1000</f>
        <v>1964.3581615562491</v>
      </c>
      <c r="F30" s="77">
        <f>((D30*'NA Consumo Leña x especie'!K28)*(' Densidad Leña'!C$9)+(D30*'NA Consumo Leña x especie'!L28)*(' Densidad Leña'!C$10)+(D30*'NA Consumo Leña x especie'!M28)*(' Densidad Leña'!C$11))/1000</f>
        <v>7514.1176866522137</v>
      </c>
      <c r="G30" s="95">
        <f t="shared" si="0"/>
        <v>9478.4758482084635</v>
      </c>
      <c r="H30" s="63">
        <f>((E30*FE!B$4*1000)+(F30*FE!C$4*1000))/1000000</f>
        <v>111.43403705737251</v>
      </c>
      <c r="I30" s="63">
        <f>((E30*FE!B$6*1000)+(F30*FE!C$6*1000))/1000000</f>
        <v>86.2693553954782</v>
      </c>
      <c r="J30" s="63">
        <f>((E30*FE!B$5*1000)+(F30*FE!C$5*1000))/1000000</f>
        <v>94.048571890200591</v>
      </c>
      <c r="K30" s="63">
        <v>0</v>
      </c>
      <c r="L30" s="63">
        <v>0</v>
      </c>
      <c r="N30" s="96">
        <f t="shared" si="1"/>
        <v>291.75196434305133</v>
      </c>
      <c r="Q30" s="63">
        <f>(((E30*'NA consumo leña % uso artefacto'!O29)*FE!B$4*1000)+((F30*'NA consumo leña % uso artefacto'!O29)*FE!C$4*1000))/1000000</f>
        <v>25.661218392789312</v>
      </c>
      <c r="R30" s="63">
        <f>(((E30*'NA consumo leña % uso artefacto'!P29)*FE!B$6*1000)+((F30*'NA consumo leña % uso artefacto'!P29)*FE!C$6*1000))/1000000</f>
        <v>58.32294449271766</v>
      </c>
      <c r="S30" s="63">
        <f>(((E30*'NA consumo leña % uso artefacto'!Q29)*FE!B$5*1000)+((F30*'NA consumo leña % uso artefacto'!Q29)*FE!C$5*1000))/1000000</f>
        <v>8.8087746911244249</v>
      </c>
      <c r="T30" s="63">
        <f>(((E30*'NA consumo leña % uso artefacto'!R29)*FE!B$7*1000)+((F30*'NA consumo leña % uso artefacto'!R29)*FE!C$7*1000))/1000000</f>
        <v>0</v>
      </c>
      <c r="U30" s="63">
        <f>(((E30*'NA consumo leña % uso artefacto'!S29)*FE!B$8*1000)+((F30*'NA consumo leña % uso artefacto'!S29)*FE!C$8*1000))/1000000</f>
        <v>0</v>
      </c>
      <c r="W30" s="96">
        <f t="shared" si="2"/>
        <v>92.792937576631402</v>
      </c>
    </row>
    <row r="31" spans="1:23" x14ac:dyDescent="0.25">
      <c r="A31" s="13" t="s">
        <v>32</v>
      </c>
      <c r="B31" s="98">
        <f>'NA Consumo Leña x especie'!B29</f>
        <v>12836.781975000002</v>
      </c>
      <c r="C31" s="5">
        <f>B31*(' Densidad Leña'!$B$25)</f>
        <v>3251.9847669999999</v>
      </c>
      <c r="D31" s="5">
        <f>B31*(' Densidad Leña'!$C$25)</f>
        <v>9584.7972080000018</v>
      </c>
      <c r="E31" s="77">
        <f>((C31*'NA Consumo Leña x especie'!F29)*(' Densidad Leña'!B$9)+(C31*'NA Consumo Leña x especie'!G29)*(' Densidad Leña'!B$10)+(C31*'NA Consumo Leña x especie'!H29)*(' Densidad Leña'!B$11))/1000</f>
        <v>1316.002951757544</v>
      </c>
      <c r="F31" s="77">
        <f>((D31*'NA Consumo Leña x especie'!K29)*(' Densidad Leña'!C$9)+(D31*'NA Consumo Leña x especie'!L29)*(' Densidad Leña'!C$10)+(D31*'NA Consumo Leña x especie'!M29)*(' Densidad Leña'!C$11))/1000</f>
        <v>5058.033111542094</v>
      </c>
      <c r="G31" s="95">
        <f t="shared" si="0"/>
        <v>6374.036063299638</v>
      </c>
      <c r="H31" s="63">
        <f>((E31*FE!B$4*1000)+(F31*FE!C$4*1000))/1000000</f>
        <v>74.966451112350029</v>
      </c>
      <c r="I31" s="63">
        <f>((E31*FE!B$6*1000)+(F31*FE!C$6*1000))/1000000</f>
        <v>58.040352201341321</v>
      </c>
      <c r="J31" s="63">
        <f>((E31*FE!B$5*1000)+(F31*FE!C$5*1000))/1000000</f>
        <v>63.271181347156791</v>
      </c>
      <c r="K31" s="63">
        <v>0</v>
      </c>
      <c r="L31" s="63">
        <v>0</v>
      </c>
      <c r="N31" s="96">
        <f t="shared" si="1"/>
        <v>196.27798466084815</v>
      </c>
      <c r="Q31" s="63">
        <f>(((E31*'NA consumo leña % uso artefacto'!O30)*FE!B$4*1000)+((F31*'NA consumo leña % uso artefacto'!O30)*FE!C$4*1000))/1000000</f>
        <v>29.67907356032751</v>
      </c>
      <c r="R31" s="63">
        <f>(((E31*'NA consumo leña % uso artefacto'!P30)*FE!B$6*1000)+((F31*'NA consumo leña % uso artefacto'!P30)*FE!C$6*1000))/1000000</f>
        <v>30.012164718157855</v>
      </c>
      <c r="S31" s="63">
        <f>(((E31*'NA consumo leña % uso artefacto'!Q30)*FE!B$5*1000)+((F31*'NA consumo leña % uso artefacto'!Q30)*FE!C$5*1000))/1000000</f>
        <v>5.5052612732143889</v>
      </c>
      <c r="T31" s="63">
        <f>(((E31*'NA consumo leña % uso artefacto'!R30)*FE!B$7*1000)+((F31*'NA consumo leña % uso artefacto'!R30)*FE!C$7*1000))/1000000</f>
        <v>0</v>
      </c>
      <c r="U31" s="63">
        <f>(((E31*'NA consumo leña % uso artefacto'!S30)*FE!B$8*1000)+((F31*'NA consumo leña % uso artefacto'!S30)*FE!C$8*1000))/1000000</f>
        <v>0</v>
      </c>
      <c r="W31" s="96">
        <f t="shared" si="2"/>
        <v>65.196499551699759</v>
      </c>
    </row>
    <row r="32" spans="1:23" x14ac:dyDescent="0.25">
      <c r="A32" s="13" t="s">
        <v>33</v>
      </c>
      <c r="B32" s="98">
        <f>'NA Consumo Leña x especie'!B30</f>
        <v>44601.967422680413</v>
      </c>
      <c r="C32" s="5">
        <f>B32*(' Densidad Leña'!$B$25)</f>
        <v>11299.165080412369</v>
      </c>
      <c r="D32" s="5">
        <f>B32*(' Densidad Leña'!$C$25)</f>
        <v>33302.802342268042</v>
      </c>
      <c r="E32" s="77">
        <f>((C32*'NA Consumo Leña x especie'!F30)*(' Densidad Leña'!B$9)+(C32*'NA Consumo Leña x especie'!G30)*(' Densidad Leña'!B$10)+(C32*'NA Consumo Leña x especie'!H30)*(' Densidad Leña'!B$11))/1000</f>
        <v>4495.1609678968034</v>
      </c>
      <c r="F32" s="77">
        <f>((D32*'NA Consumo Leña x especie'!K30)*(' Densidad Leña'!C$9)+(D32*'NA Consumo Leña x especie'!L30)*(' Densidad Leña'!C$10)+(D32*'NA Consumo Leña x especie'!M30)*(' Densidad Leña'!C$11))/1000</f>
        <v>17327.468040363467</v>
      </c>
      <c r="G32" s="95">
        <f t="shared" si="0"/>
        <v>21822.629008260272</v>
      </c>
      <c r="H32" s="63">
        <f>((E32*FE!B$4*1000)+(F32*FE!C$4*1000))/1000000</f>
        <v>256.72321130000267</v>
      </c>
      <c r="I32" s="63">
        <f>((E32*FE!B$6*1000)+(F32*FE!C$6*1000))/1000000</f>
        <v>198.76646275440169</v>
      </c>
      <c r="J32" s="63">
        <f>((E32*FE!B$5*1000)+(F32*FE!C$5*1000))/1000000</f>
        <v>216.67408205779958</v>
      </c>
      <c r="K32" s="63">
        <f>((E32*FE!B$7*1000)+(F32*FE!C$7*1000))/1000000</f>
        <v>643.9095595975765</v>
      </c>
      <c r="L32" s="63">
        <v>0</v>
      </c>
      <c r="N32" s="96">
        <f t="shared" si="1"/>
        <v>1316.0733157097804</v>
      </c>
      <c r="Q32" s="63">
        <f>(((E32*'NA consumo leña % uso artefacto'!O31)*FE!B$4*1000)+((F32*'NA consumo leña % uso artefacto'!O31)*FE!C$4*1000))/1000000</f>
        <v>79.712504666213547</v>
      </c>
      <c r="R32" s="63">
        <f>(((E32*'NA consumo leña % uso artefacto'!P31)*FE!B$6*1000)+((F32*'NA consumo leña % uso artefacto'!P31)*FE!C$6*1000))/1000000</f>
        <v>124.97681581602514</v>
      </c>
      <c r="S32" s="63">
        <f>(((E32*'NA consumo leña % uso artefacto'!Q31)*FE!B$5*1000)+((F32*'NA consumo leña % uso artefacto'!Q31)*FE!C$5*1000))/1000000</f>
        <v>8.8522708181043015</v>
      </c>
      <c r="T32" s="63">
        <f>(((E32*'NA consumo leña % uso artefacto'!R31)*FE!B$7*1000)+((F32*'NA consumo leña % uso artefacto'!R31)*FE!C$7*1000))/1000000</f>
        <v>0</v>
      </c>
      <c r="U32" s="63">
        <f>(((E32*'NA consumo leña % uso artefacto'!S31)*FE!B$8*1000)+((F32*'NA consumo leña % uso artefacto'!S31)*FE!C$8*1000))/1000000</f>
        <v>12.80277757064499</v>
      </c>
      <c r="W32" s="96">
        <f t="shared" si="2"/>
        <v>226.34436887098798</v>
      </c>
    </row>
    <row r="33" spans="1:23" x14ac:dyDescent="0.25">
      <c r="A33" s="13" t="s">
        <v>34</v>
      </c>
      <c r="B33" s="98">
        <f>'NA Consumo Leña x especie'!B31</f>
        <v>80270.919000000009</v>
      </c>
      <c r="C33" s="5">
        <f>B33*(' Densidad Leña'!$B$25)</f>
        <v>20335.299479999998</v>
      </c>
      <c r="D33" s="5">
        <f>B33*(' Densidad Leña'!$C$25)</f>
        <v>59935.619520000007</v>
      </c>
      <c r="E33" s="77">
        <f>((C33*'NA Consumo Leña x especie'!F31)*(' Densidad Leña'!B$9)+(C33*'NA Consumo Leña x especie'!G31)*(' Densidad Leña'!B$10)+(C33*'NA Consumo Leña x especie'!H31)*(' Densidad Leña'!B$11))/1000</f>
        <v>7980.4967720783388</v>
      </c>
      <c r="F33" s="77">
        <f>((D33*'NA Consumo Leña x especie'!K31)*(' Densidad Leña'!C$9)+(D33*'NA Consumo Leña x especie'!L31)*(' Densidad Leña'!C$10)+(D33*'NA Consumo Leña x especie'!M31)*(' Densidad Leña'!C$11))/1000</f>
        <v>29985.790445856004</v>
      </c>
      <c r="G33" s="95">
        <f t="shared" si="0"/>
        <v>37966.287217934339</v>
      </c>
      <c r="H33" s="63">
        <f>((E33*FE!B$4*1000)+(F33*FE!C$4*1000))/1000000</f>
        <v>445.6787532006764</v>
      </c>
      <c r="I33" s="63">
        <f>((E33*FE!B$6*1000)+(F33*FE!C$6*1000))/1000000</f>
        <v>344.95949673091508</v>
      </c>
      <c r="J33" s="63">
        <f>((E33*FE!B$5*1000)+(F33*FE!C$5*1000))/1000000</f>
        <v>376.13057618247041</v>
      </c>
      <c r="K33" s="63">
        <v>0</v>
      </c>
      <c r="L33" s="63">
        <f>((E33*FE!B$8*1000)+(F33*FE!C$8*1000))/1000000</f>
        <v>1116.6853161142142</v>
      </c>
      <c r="N33" s="96">
        <f t="shared" si="1"/>
        <v>2283.4541422282759</v>
      </c>
      <c r="Q33" s="63">
        <f>(((E33*'NA consumo leña % uso artefacto'!O32)*FE!B$4*1000)+((F33*'NA consumo leña % uso artefacto'!O32)*FE!C$4*1000))/1000000</f>
        <v>64.245289794166681</v>
      </c>
      <c r="R33" s="63">
        <f>(((E33*'NA consumo leña % uso artefacto'!P32)*FE!B$6*1000)+((F33*'NA consumo leña % uso artefacto'!P32)*FE!C$6*1000))/1000000</f>
        <v>274.6794455023761</v>
      </c>
      <c r="S33" s="63">
        <f>(((E33*'NA consumo leña % uso artefacto'!Q32)*FE!B$5*1000)+((F33*'NA consumo leña % uso artefacto'!Q32)*FE!C$5*1000))/1000000</f>
        <v>18.796201226032295</v>
      </c>
      <c r="T33" s="63">
        <f>(((E33*'NA consumo leña % uso artefacto'!R32)*FE!B$7*1000)+((F33*'NA consumo leña % uso artefacto'!R32)*FE!C$7*1000))/1000000</f>
        <v>10.731462400877952</v>
      </c>
      <c r="U33" s="63">
        <f>(((E33*'NA consumo leña % uso artefacto'!S32)*FE!B$8*1000)+((F33*'NA consumo leña % uso artefacto'!S32)*FE!C$8*1000))/1000000</f>
        <v>0</v>
      </c>
      <c r="W33" s="96">
        <f t="shared" si="2"/>
        <v>368.45239892345302</v>
      </c>
    </row>
    <row r="34" spans="1:23" x14ac:dyDescent="0.25">
      <c r="A34" s="13" t="s">
        <v>35</v>
      </c>
      <c r="B34" s="98">
        <f>'NA Consumo Leña x especie'!B32</f>
        <v>58015.534500000009</v>
      </c>
      <c r="C34" s="5">
        <f>B34*(' Densidad Leña'!$B$25)</f>
        <v>14697.26874</v>
      </c>
      <c r="D34" s="5">
        <f>B34*(' Densidad Leña'!$C$25)</f>
        <v>43318.265760000009</v>
      </c>
      <c r="E34" s="77">
        <f>((C34*'NA Consumo Leña x especie'!F32)*(' Densidad Leña'!B$9)+(C34*'NA Consumo Leña x especie'!G32)*(' Densidad Leña'!B$10)+(C34*'NA Consumo Leña x especie'!H32)*(' Densidad Leña'!B$11))/1000</f>
        <v>5717.5395687326063</v>
      </c>
      <c r="F34" s="77">
        <f>((D34*'NA Consumo Leña x especie'!K32)*(' Densidad Leña'!C$9)+(D34*'NA Consumo Leña x especie'!L32)*(' Densidad Leña'!C$10)+(D34*'NA Consumo Leña x especie'!M32)*(' Densidad Leña'!C$11))/1000</f>
        <v>21916.850570312548</v>
      </c>
      <c r="G34" s="95">
        <f t="shared" si="0"/>
        <v>27634.390139045154</v>
      </c>
      <c r="H34" s="63">
        <f>((E34*FE!B$4*1000)+(F34*FE!C$4*1000))/1000000</f>
        <v>324.94183439519139</v>
      </c>
      <c r="I34" s="63">
        <f>((E34*FE!B$6*1000)+(F34*FE!C$6*1000))/1000000</f>
        <v>251.56781970397773</v>
      </c>
      <c r="J34" s="63">
        <f>((E34*FE!B$5*1000)+(F34*FE!C$5*1000))/1000000</f>
        <v>274.24708577208713</v>
      </c>
      <c r="K34" s="63">
        <v>0</v>
      </c>
      <c r="L34" s="63">
        <v>0</v>
      </c>
      <c r="N34" s="96">
        <f t="shared" si="1"/>
        <v>850.75673987125629</v>
      </c>
      <c r="Q34" s="63">
        <f>(((E34*'NA consumo leña % uso artefacto'!O33)*FE!B$4*1000)+((F34*'NA consumo leña % uso artefacto'!O33)*FE!C$4*1000))/1000000</f>
        <v>63.942306110865132</v>
      </c>
      <c r="R34" s="63">
        <f>(((E34*'NA consumo leña % uso artefacto'!P33)*FE!B$6*1000)+((F34*'NA consumo leña % uso artefacto'!P33)*FE!C$6*1000))/1000000</f>
        <v>171.266869773531</v>
      </c>
      <c r="S34" s="63">
        <f>(((E34*'NA consumo leña % uso artefacto'!Q33)*FE!B$5*1000)+((F34*'NA consumo leña % uso artefacto'!Q33)*FE!C$5*1000))/1000000</f>
        <v>33.573662733377247</v>
      </c>
      <c r="T34" s="63">
        <f>(((E34*'NA consumo leña % uso artefacto'!R33)*FE!B$7*1000)+((F34*'NA consumo leña % uso artefacto'!R33)*FE!C$7*1000))/1000000</f>
        <v>0</v>
      </c>
      <c r="U34" s="63">
        <f>(((E34*'NA consumo leña % uso artefacto'!S33)*FE!B$8*1000)+((F34*'NA consumo leña % uso artefacto'!S33)*FE!C$8*1000))/1000000</f>
        <v>0</v>
      </c>
      <c r="W34" s="96">
        <f t="shared" si="2"/>
        <v>268.78283861777339</v>
      </c>
    </row>
    <row r="35" spans="1:23" x14ac:dyDescent="0.25">
      <c r="A35" s="13" t="s">
        <v>36</v>
      </c>
      <c r="B35" s="98">
        <f>'NA Consumo Leña x especie'!B33</f>
        <v>108286.50268656715</v>
      </c>
      <c r="C35" s="5">
        <f>B35*(' Densidad Leña'!$B$25)</f>
        <v>27432.58068059701</v>
      </c>
      <c r="D35" s="5">
        <f>B35*(' Densidad Leña'!$C$25)</f>
        <v>80853.922005970147</v>
      </c>
      <c r="E35" s="77">
        <f>((C35*'NA Consumo Leña x especie'!F33)*(' Densidad Leña'!B$9)+(C35*'NA Consumo Leña x especie'!G33)*(' Densidad Leña'!B$10)+(C35*'NA Consumo Leña x especie'!H33)*(' Densidad Leña'!B$11))/1000</f>
        <v>10554.460469698119</v>
      </c>
      <c r="F35" s="77">
        <f>((D35*'NA Consumo Leña x especie'!K33)*(' Densidad Leña'!C$9)+(D35*'NA Consumo Leña x especie'!L33)*(' Densidad Leña'!C$10)+(D35*'NA Consumo Leña x especie'!M33)*(' Densidad Leña'!C$11))/1000</f>
        <v>40907.993326567397</v>
      </c>
      <c r="G35" s="95">
        <f t="shared" si="0"/>
        <v>51462.453796265516</v>
      </c>
      <c r="H35" s="63">
        <f>((E35*FE!B$4*1000)+(F35*FE!C$4*1000))/1000000</f>
        <v>605.68513653326306</v>
      </c>
      <c r="I35" s="63">
        <f>((E35*FE!B$6*1000)+(F35*FE!C$6*1000))/1000000</f>
        <v>468.97838823250817</v>
      </c>
      <c r="J35" s="63">
        <f>((E35*FE!B$5*1000)+(F35*FE!C$5*1000))/1000000</f>
        <v>511.20379731649047</v>
      </c>
      <c r="K35" s="63">
        <f>((E35*FE!B$7*1000)+(F35*FE!C$7*1000))/1000000</f>
        <v>1519.5052059783861</v>
      </c>
      <c r="L35" s="63">
        <v>0</v>
      </c>
      <c r="N35" s="96">
        <f t="shared" si="1"/>
        <v>3105.3725280606477</v>
      </c>
      <c r="Q35" s="63">
        <f>(((E35*'NA consumo leña % uso artefacto'!O34)*FE!B$4*1000)+((F35*'NA consumo leña % uso artefacto'!O34)*FE!C$4*1000))/1000000</f>
        <v>43.72510899223353</v>
      </c>
      <c r="R35" s="63">
        <f>(((E35*'NA consumo leña % uso artefacto'!P34)*FE!B$6*1000)+((F35*'NA consumo leña % uso artefacto'!P34)*FE!C$6*1000))/1000000</f>
        <v>401.26620609827734</v>
      </c>
      <c r="S35" s="63">
        <f>(((E35*'NA consumo leña % uso artefacto'!Q34)*FE!B$5*1000)+((F35*'NA consumo leña % uso artefacto'!Q34)*FE!C$5*1000))/1000000</f>
        <v>34.305491228152903</v>
      </c>
      <c r="T35" s="63">
        <f>(((E35*'NA consumo leña % uso artefacto'!R34)*FE!B$7*1000)+((F35*'NA consumo leña % uso artefacto'!R34)*FE!C$7*1000))/1000000</f>
        <v>0</v>
      </c>
      <c r="U35" s="63">
        <f>(((E35*'NA consumo leña % uso artefacto'!S34)*FE!B$8*1000)+((F35*'NA consumo leña % uso artefacto'!S34)*FE!C$8*1000))/1000000</f>
        <v>7.7249883374600223</v>
      </c>
      <c r="W35" s="96">
        <f t="shared" si="2"/>
        <v>487.0217946561238</v>
      </c>
    </row>
    <row r="39" spans="1:23" x14ac:dyDescent="0.25">
      <c r="B39" s="68" t="s">
        <v>124</v>
      </c>
      <c r="C39" s="125" t="s">
        <v>124</v>
      </c>
      <c r="D39" s="125"/>
      <c r="E39" s="125" t="s">
        <v>140</v>
      </c>
      <c r="F39" s="125"/>
      <c r="G39" s="31" t="s">
        <v>79</v>
      </c>
      <c r="H39" s="125" t="s">
        <v>144</v>
      </c>
      <c r="I39" s="125"/>
      <c r="J39" s="125"/>
      <c r="K39" s="125"/>
      <c r="L39" s="125"/>
      <c r="N39" s="68" t="s">
        <v>147</v>
      </c>
    </row>
    <row r="40" spans="1:23" x14ac:dyDescent="0.25">
      <c r="A40" s="15" t="s">
        <v>68</v>
      </c>
      <c r="B40" t="s">
        <v>123</v>
      </c>
      <c r="C40" t="s">
        <v>115</v>
      </c>
      <c r="D40" t="s">
        <v>112</v>
      </c>
      <c r="E40" s="16" t="s">
        <v>115</v>
      </c>
      <c r="F40" s="16" t="s">
        <v>112</v>
      </c>
      <c r="G40" s="94" t="s">
        <v>139</v>
      </c>
      <c r="H40" s="16" t="s">
        <v>107</v>
      </c>
      <c r="I40" s="16" t="s">
        <v>141</v>
      </c>
      <c r="J40" s="16" t="s">
        <v>142</v>
      </c>
      <c r="K40" s="16" t="s">
        <v>143</v>
      </c>
      <c r="L40" s="16" t="s">
        <v>46</v>
      </c>
      <c r="N40" t="s">
        <v>149</v>
      </c>
    </row>
    <row r="41" spans="1:23" x14ac:dyDescent="0.25">
      <c r="A41" s="13" t="s">
        <v>5</v>
      </c>
      <c r="B41" s="99">
        <f>'NA Consumo Leña x especie'!C2</f>
        <v>8301.8881111111114</v>
      </c>
      <c r="C41" s="5">
        <f>B41*(' Densidad Leña'!$B$25)</f>
        <v>2103.1449881481481</v>
      </c>
      <c r="D41" s="5">
        <f>B41*(' Densidad Leña'!$C$25)</f>
        <v>6198.7431229629638</v>
      </c>
      <c r="E41" s="77">
        <f>((C41*'NA Consumo Leña x especie'!F2)*(' Densidad Leña'!B$9)+(C41*'NA Consumo Leña x especie'!G2)*(' Densidad Leña'!B$10)+(C41*'NA Consumo Leña x especie'!H2)*(' Densidad Leña'!B$11))/1000</f>
        <v>840.67594988378926</v>
      </c>
      <c r="F41" s="77">
        <f>((D41*'NA Consumo Leña x especie'!K2)*(' Densidad Leña'!C$9)+(D41*'NA Consumo Leña x especie'!L2)*(' Densidad Leña'!C$10)+(D41*'NA Consumo Leña x especie'!M2)*(' Densidad Leña'!C$11))/1000</f>
        <v>3309.6949156436153</v>
      </c>
      <c r="G41" s="5">
        <f>SUM(E41:F41)</f>
        <v>4150.3708655274049</v>
      </c>
      <c r="H41" s="63">
        <f>((E41*FE!B$4*1000)+(F41*FE!C$4*1000))/1000000</f>
        <v>48.910765552553528</v>
      </c>
      <c r="I41" s="63">
        <f>((E41*FE!B$6*1000)+(F41*FE!C$6*1000))/1000000</f>
        <v>37.878200293995441</v>
      </c>
      <c r="J41" s="63">
        <f>((E41*FE!B$5*1000)+(F41*FE!C$5*1000))/1000000</f>
        <v>41.282564581405751</v>
      </c>
      <c r="K41" s="63">
        <f>((E41*FE!B$7*1000)+(F41*FE!C$7*1000))/1000000</f>
        <v>122.780572832076</v>
      </c>
      <c r="L41" s="63">
        <f>((E41*FE!B$8*1000)+(F41*FE!C$8*1000))/1000000</f>
        <v>122.780572832076</v>
      </c>
      <c r="N41" s="96">
        <f>SUM(H41:L41)</f>
        <v>373.63267609210675</v>
      </c>
    </row>
    <row r="42" spans="1:23" x14ac:dyDescent="0.25">
      <c r="A42" s="13" t="s">
        <v>6</v>
      </c>
      <c r="B42" s="99">
        <f>'NA Consumo Leña x especie'!C3</f>
        <v>42491.42011764706</v>
      </c>
      <c r="C42" s="5">
        <f>B42*(' Densidad Leña'!$B$25)</f>
        <v>10764.493096470587</v>
      </c>
      <c r="D42" s="5">
        <f>B42*(' Densidad Leña'!$C$25)</f>
        <v>31726.927021176474</v>
      </c>
      <c r="E42" s="77">
        <f>((C42*'NA Consumo Leña x especie'!F3)*(' Densidad Leña'!B$9)+(C42*'NA Consumo Leña x especie'!G3)*(' Densidad Leña'!B$10)+(C42*'NA Consumo Leña x especie'!H3)*(' Densidad Leña'!B$11))/1000</f>
        <v>4325.8461069804116</v>
      </c>
      <c r="F42" s="77">
        <f>((D42*'NA Consumo Leña x especie'!K3)*(' Densidad Leña'!C$9)+(D42*'NA Consumo Leña x especie'!L3)*(' Densidad Leña'!C$10)+(D42*'NA Consumo Leña x especie'!M3)*(' Densidad Leña'!C$11))/1000</f>
        <v>16851.706524214653</v>
      </c>
      <c r="G42" s="5">
        <f t="shared" ref="G42:G72" si="3">SUM(E42:F42)</f>
        <v>21177.552631195063</v>
      </c>
      <c r="H42" s="63">
        <f>((E42*FE!B$4*1000)+(F42*FE!C$4*1000))/1000000</f>
        <v>249.35310756365337</v>
      </c>
      <c r="I42" s="63">
        <f>((E42*FE!B$6*1000)+(F42*FE!C$6*1000))/1000000</f>
        <v>193.08405247119347</v>
      </c>
      <c r="J42" s="63">
        <f>((E42*FE!B$5*1000)+(F42*FE!C$5*1000))/1000000</f>
        <v>210.45867918684758</v>
      </c>
      <c r="K42" s="63">
        <f>((E42*FE!B$7*1000)+(F42*FE!C$7*1000))/1000000</f>
        <v>625.68817653808856</v>
      </c>
      <c r="L42" s="63">
        <f>((E42*FE!B$8*1000)+(F42*FE!C$8*1000))/1000000</f>
        <v>625.68817653808856</v>
      </c>
      <c r="N42" s="96">
        <f t="shared" ref="N42:N72" si="4">SUM(H42:L42)</f>
        <v>1904.2721922978715</v>
      </c>
    </row>
    <row r="43" spans="1:23" x14ac:dyDescent="0.25">
      <c r="A43" s="13" t="s">
        <v>7</v>
      </c>
      <c r="B43" s="99">
        <f>'NA Consumo Leña x especie'!C4</f>
        <v>25603.275000000005</v>
      </c>
      <c r="C43" s="5">
        <f>B43*(' Densidad Leña'!$B$25)</f>
        <v>6486.1630000000005</v>
      </c>
      <c r="D43" s="5">
        <f>B43*(' Densidad Leña'!$C$25)</f>
        <v>19117.112000000005</v>
      </c>
      <c r="E43" s="77">
        <f>((C43*'NA Consumo Leña x especie'!F4)*(' Densidad Leña'!B$9)+(C43*'NA Consumo Leña x especie'!G4)*(' Densidad Leña'!B$10)+(C43*'NA Consumo Leña x especie'!H4)*(' Densidad Leña'!B$11))/1000</f>
        <v>2615.1080623637999</v>
      </c>
      <c r="F43" s="77">
        <f>((D43*'NA Consumo Leña x especie'!K4)*(' Densidad Leña'!C$9)+(D43*'NA Consumo Leña x especie'!L4)*(' Densidad Leña'!C$10)+(D43*'NA Consumo Leña x especie'!M4)*(' Densidad Leña'!C$11))/1000</f>
        <v>9920.941886783201</v>
      </c>
      <c r="G43" s="5">
        <f t="shared" si="3"/>
        <v>12536.049949147</v>
      </c>
      <c r="H43" s="63">
        <f>((E43*FE!B$4*1000)+(F43*FE!C$4*1000))/1000000</f>
        <v>147.27800096472819</v>
      </c>
      <c r="I43" s="63">
        <f>((E43*FE!B$6*1000)+(F43*FE!C$6*1000))/1000000</f>
        <v>114.00763675077125</v>
      </c>
      <c r="J43" s="63">
        <f>((E43*FE!B$5*1000)+(F43*FE!C$5*1000))/1000000</f>
        <v>124.29798751632524</v>
      </c>
      <c r="K43" s="63">
        <f>((E43*FE!B$7*1000)+(F43*FE!C$7*1000))/1000000</f>
        <v>369.16239347519996</v>
      </c>
      <c r="L43" s="63">
        <f>((E43*FE!B$8*1000)+(F43*FE!C$8*1000))/1000000</f>
        <v>369.16239347519996</v>
      </c>
      <c r="N43" s="96">
        <f t="shared" si="4"/>
        <v>1123.9084121822245</v>
      </c>
    </row>
    <row r="44" spans="1:23" x14ac:dyDescent="0.25">
      <c r="A44" s="13" t="s">
        <v>8</v>
      </c>
      <c r="B44" s="99">
        <f>'NA Consumo Leña x especie'!C5</f>
        <v>26700.410800000001</v>
      </c>
      <c r="C44" s="5">
        <f>B44*(' Densidad Leña'!$B$25)</f>
        <v>6764.1040693333325</v>
      </c>
      <c r="D44" s="5">
        <f>B44*(' Densidad Leña'!$C$25)</f>
        <v>19936.306730666667</v>
      </c>
      <c r="E44" s="77">
        <f>((C44*'NA Consumo Leña x especie'!F5)*(' Densidad Leña'!B$9)+(C44*'NA Consumo Leña x especie'!G5)*(' Densidad Leña'!B$10)+(C44*'NA Consumo Leña x especie'!H5)*(' Densidad Leña'!B$11))/1000</f>
        <v>2735.0350419666215</v>
      </c>
      <c r="F44" s="77">
        <f>((D44*'NA Consumo Leña x especie'!K5)*(' Densidad Leña'!C$9)+(D44*'NA Consumo Leña x especie'!L5)*(' Densidad Leña'!C$10)+(D44*'NA Consumo Leña x especie'!M5)*(' Densidad Leña'!C$11))/1000</f>
        <v>10542.318999176534</v>
      </c>
      <c r="G44" s="5">
        <f t="shared" si="3"/>
        <v>13277.354041143155</v>
      </c>
      <c r="H44" s="63">
        <f>((E44*FE!B$4*1000)+(F44*FE!C$4*1000))/1000000</f>
        <v>156.1953922830613</v>
      </c>
      <c r="I44" s="63">
        <f>((E44*FE!B$6*1000)+(F44*FE!C$6*1000))/1000000</f>
        <v>120.93332549723708</v>
      </c>
      <c r="J44" s="63">
        <f>((E44*FE!B$5*1000)+(F44*FE!C$5*1000))/1000000</f>
        <v>131.82871223434827</v>
      </c>
      <c r="K44" s="63">
        <f>((E44*FE!B$7*1000)+(F44*FE!C$7*1000))/1000000</f>
        <v>391.76649136712598</v>
      </c>
      <c r="L44" s="63">
        <f>((E44*FE!B$8*1000)+(F44*FE!C$8*1000))/1000000</f>
        <v>391.76649136712598</v>
      </c>
      <c r="N44" s="96">
        <f t="shared" si="4"/>
        <v>1192.4904127488987</v>
      </c>
    </row>
    <row r="45" spans="1:23" x14ac:dyDescent="0.25">
      <c r="A45" s="13" t="s">
        <v>9</v>
      </c>
      <c r="B45" s="99">
        <f>'NA Consumo Leña x especie'!C6</f>
        <v>40100.917499999996</v>
      </c>
      <c r="C45" s="5">
        <f>B45*(' Densidad Leña'!$B$25)</f>
        <v>10158.899099999997</v>
      </c>
      <c r="D45" s="5">
        <f>B45*(' Densidad Leña'!$C$25)</f>
        <v>29942.018399999997</v>
      </c>
      <c r="E45" s="77">
        <f>((C45*'NA Consumo Leña x especie'!F6)*(' Densidad Leña'!B$9)+(C45*'NA Consumo Leña x especie'!G6)*(' Densidad Leña'!B$10)+(C45*'NA Consumo Leña x especie'!H6)*(' Densidad Leña'!B$11))/1000</f>
        <v>3935.3528095231341</v>
      </c>
      <c r="F45" s="77">
        <f>((D45*'NA Consumo Leña x especie'!K6)*(' Densidad Leña'!C$9)+(D45*'NA Consumo Leña x especie'!L6)*(' Densidad Leña'!C$10)+(D45*'NA Consumo Leña x especie'!M6)*(' Densidad Leña'!C$11))/1000</f>
        <v>15221.745159182519</v>
      </c>
      <c r="G45" s="5">
        <f t="shared" si="3"/>
        <v>19157.097968705653</v>
      </c>
      <c r="H45" s="63">
        <f>((E45*FE!B$4*1000)+(F45*FE!C$4*1000))/1000000</f>
        <v>225.43015673603469</v>
      </c>
      <c r="I45" s="63">
        <f>((E45*FE!B$6*1000)+(F45*FE!C$6*1000))/1000000</f>
        <v>174.54502939032506</v>
      </c>
      <c r="J45" s="63">
        <f>((E45*FE!B$5*1000)+(F45*FE!C$5*1000))/1000000</f>
        <v>190.26424304624192</v>
      </c>
      <c r="K45" s="63">
        <f>((E45*FE!B$7*1000)+(F45*FE!C$7*1000))/1000000</f>
        <v>565.49867308049693</v>
      </c>
      <c r="L45" s="63">
        <f>((E45*FE!B$8*1000)+(F45*FE!C$8*1000))/1000000</f>
        <v>565.49867308049693</v>
      </c>
      <c r="N45" s="96">
        <f t="shared" si="4"/>
        <v>1721.2367753335955</v>
      </c>
    </row>
    <row r="46" spans="1:23" x14ac:dyDescent="0.25">
      <c r="A46" s="13" t="s">
        <v>10</v>
      </c>
      <c r="B46" s="99">
        <f>'NA Consumo Leña x especie'!C7</f>
        <v>19102.585125000001</v>
      </c>
      <c r="C46" s="5">
        <f>B46*(' Densidad Leña'!$B$25)</f>
        <v>4839.3215649999993</v>
      </c>
      <c r="D46" s="5">
        <f>B46*(' Densidad Leña'!$C$25)</f>
        <v>14263.263560000001</v>
      </c>
      <c r="E46" s="77">
        <f>((C46*'NA Consumo Leña x especie'!F7)*(' Densidad Leña'!B$9)+(C46*'NA Consumo Leña x especie'!G7)*(' Densidad Leña'!B$10)+(C46*'NA Consumo Leña x especie'!H7)*(' Densidad Leña'!B$11))/1000</f>
        <v>1841.2166758355497</v>
      </c>
      <c r="F46" s="77">
        <f>((D46*'NA Consumo Leña x especie'!K7)*(' Densidad Leña'!C$9)+(D46*'NA Consumo Leña x especie'!L7)*(' Densidad Leña'!C$10)+(D46*'NA Consumo Leña x especie'!M7)*(' Densidad Leña'!C$11))/1000</f>
        <v>7101.0734509858785</v>
      </c>
      <c r="G46" s="5">
        <f t="shared" si="3"/>
        <v>8942.2901268214282</v>
      </c>
      <c r="H46" s="63">
        <f>((E46*FE!B$4*1000)+(F46*FE!C$4*1000))/1000000</f>
        <v>105.20247159366527</v>
      </c>
      <c r="I46" s="63">
        <f>((E46*FE!B$6*1000)+(F46*FE!C$6*1000))/1000000</f>
        <v>81.45291091165015</v>
      </c>
      <c r="J46" s="63">
        <f>((E46*FE!B$5*1000)+(F46*FE!C$5*1000))/1000000</f>
        <v>88.790864680690845</v>
      </c>
      <c r="K46" s="63">
        <f>((E46*FE!B$7*1000)+(F46*FE!C$7*1000))/1000000</f>
        <v>263.87296145347796</v>
      </c>
      <c r="L46" s="63">
        <f>((E46*FE!B$8*1000)+(F46*FE!C$8*1000))/1000000</f>
        <v>263.87296145347796</v>
      </c>
      <c r="N46" s="96">
        <f t="shared" si="4"/>
        <v>803.19217009296221</v>
      </c>
    </row>
    <row r="47" spans="1:23" x14ac:dyDescent="0.25">
      <c r="A47" s="13" t="s">
        <v>11</v>
      </c>
      <c r="B47" s="99">
        <f>'NA Consumo Leña x especie'!C8</f>
        <v>24028.050156249996</v>
      </c>
      <c r="C47" s="5">
        <f>B47*(' Densidad Leña'!$B$25)</f>
        <v>6087.106039583331</v>
      </c>
      <c r="D47" s="5">
        <f>B47*(' Densidad Leña'!$C$25)</f>
        <v>17940.944116666666</v>
      </c>
      <c r="E47" s="77">
        <f>((C47*'NA Consumo Leña x especie'!F8)*(' Densidad Leña'!B$9)+(C47*'NA Consumo Leña x especie'!G8)*(' Densidad Leña'!B$10)+(C47*'NA Consumo Leña x especie'!H8)*(' Densidad Leña'!B$11))/1000</f>
        <v>2292.4041345070823</v>
      </c>
      <c r="F47" s="77">
        <f>((D47*'NA Consumo Leña x especie'!K8)*(' Densidad Leña'!C$9)+(D47*'NA Consumo Leña x especie'!L8)*(' Densidad Leña'!C$10)+(D47*'NA Consumo Leña x especie'!M8)*(' Densidad Leña'!C$11))/1000</f>
        <v>8813.4600918019132</v>
      </c>
      <c r="G47" s="5">
        <f t="shared" si="3"/>
        <v>11105.864226308995</v>
      </c>
      <c r="H47" s="63">
        <f>((E47*FE!B$4*1000)+(F47*FE!C$4*1000))/1000000</f>
        <v>130.62181013497445</v>
      </c>
      <c r="I47" s="63">
        <f>((E47*FE!B$6*1000)+(F47*FE!C$6*1000))/1000000</f>
        <v>101.13007319546421</v>
      </c>
      <c r="J47" s="63">
        <f>((E47*FE!B$5*1000)+(F47*FE!C$5*1000))/1000000</f>
        <v>110.24400498996212</v>
      </c>
      <c r="K47" s="63">
        <f>((E47*FE!B$7*1000)+(F47*FE!C$7*1000))/1000000</f>
        <v>327.58935791762883</v>
      </c>
      <c r="L47" s="63">
        <f>((E47*FE!B$8*1000)+(F47*FE!C$8*1000))/1000000</f>
        <v>327.58935791762883</v>
      </c>
      <c r="N47" s="96">
        <f t="shared" si="4"/>
        <v>997.17460415565847</v>
      </c>
    </row>
    <row r="48" spans="1:23" x14ac:dyDescent="0.25">
      <c r="A48" s="13" t="s">
        <v>12</v>
      </c>
      <c r="B48" s="99">
        <f>'NA Consumo Leña x especie'!C9</f>
        <v>11542.619000000001</v>
      </c>
      <c r="C48" s="5">
        <f>B48*(' Densidad Leña'!$B$25)</f>
        <v>2924.1301466666664</v>
      </c>
      <c r="D48" s="5">
        <f>B48*(' Densidad Leña'!$C$25)</f>
        <v>8618.4888533333342</v>
      </c>
      <c r="E48" s="77">
        <f>((C48*'NA Consumo Leña x especie'!F9)*(' Densidad Leña'!B$9)+(C48*'NA Consumo Leña x especie'!G9)*(' Densidad Leña'!B$10)+(C48*'NA Consumo Leña x especie'!H9)*(' Densidad Leña'!B$11))/1000</f>
        <v>1183.3277767431046</v>
      </c>
      <c r="F48" s="77">
        <f>((D48*'NA Consumo Leña x especie'!K9)*(' Densidad Leña'!C$9)+(D48*'NA Consumo Leña x especie'!L9)*(' Densidad Leña'!C$10)+(D48*'NA Consumo Leña x especie'!M9)*(' Densidad Leña'!C$11))/1000</f>
        <v>4442.8228163289232</v>
      </c>
      <c r="G48" s="5">
        <f t="shared" si="3"/>
        <v>5626.1505930720277</v>
      </c>
      <c r="H48" s="63">
        <f>((E48*FE!B$4*1000)+(F48*FE!C$4*1000))/1000000</f>
        <v>66.03999104947772</v>
      </c>
      <c r="I48" s="63">
        <f>((E48*FE!B$6*1000)+(F48*FE!C$6*1000))/1000000</f>
        <v>51.115098832596225</v>
      </c>
      <c r="J48" s="63">
        <f>((E48*FE!B$5*1000)+(F48*FE!C$5*1000))/1000000</f>
        <v>55.734352084728158</v>
      </c>
      <c r="K48" s="63">
        <f>((E48*FE!B$7*1000)+(F48*FE!C$7*1000))/1000000</f>
        <v>165.46352580238494</v>
      </c>
      <c r="L48" s="63">
        <f>((E48*FE!B$8*1000)+(F48*FE!C$8*1000))/1000000</f>
        <v>165.46352580238494</v>
      </c>
      <c r="N48" s="96">
        <f t="shared" si="4"/>
        <v>503.81649357157198</v>
      </c>
    </row>
    <row r="49" spans="1:14" x14ac:dyDescent="0.25">
      <c r="A49" s="13" t="s">
        <v>13</v>
      </c>
      <c r="B49" s="99">
        <f>'NA Consumo Leña x especie'!C10</f>
        <v>73149.709285714285</v>
      </c>
      <c r="C49" s="5">
        <f>B49*(' Densidad Leña'!$B$25)</f>
        <v>18531.259685714282</v>
      </c>
      <c r="D49" s="5">
        <f>B49*(' Densidad Leña'!$C$25)</f>
        <v>54618.4496</v>
      </c>
      <c r="E49" s="77">
        <f>((C49*'NA Consumo Leña x especie'!F10)*(' Densidad Leña'!B$9)+(C49*'NA Consumo Leña x especie'!G10)*(' Densidad Leña'!B$10)+(C49*'NA Consumo Leña x especie'!H10)*(' Densidad Leña'!B$11))/1000</f>
        <v>7377.2944808828561</v>
      </c>
      <c r="F49" s="77">
        <f>((D49*'NA Consumo Leña x especie'!K10)*(' Densidad Leña'!C$9)+(D49*'NA Consumo Leña x especie'!L10)*(' Densidad Leña'!C$10)+(D49*'NA Consumo Leña x especie'!M10)*(' Densidad Leña'!C$11))/1000</f>
        <v>27970.520409454479</v>
      </c>
      <c r="G49" s="5">
        <f t="shared" si="3"/>
        <v>35347.814890337337</v>
      </c>
      <c r="H49" s="63">
        <f>((E49*FE!B$4*1000)+(F49*FE!C$4*1000))/1000000</f>
        <v>415.25782668908823</v>
      </c>
      <c r="I49" s="63">
        <f>((E49*FE!B$6*1000)+(F49*FE!C$6*1000))/1000000</f>
        <v>321.44805113276163</v>
      </c>
      <c r="J49" s="63">
        <f>((E49*FE!B$5*1000)+(F49*FE!C$5*1000))/1000000</f>
        <v>350.46403249311982</v>
      </c>
      <c r="K49" s="63">
        <f>((E49*FE!B$7*1000)+(F49*FE!C$7*1000))/1000000</f>
        <v>1040.8468208368154</v>
      </c>
      <c r="L49" s="63">
        <f>((E49*FE!B$8*1000)+(F49*FE!C$8*1000))/1000000</f>
        <v>1040.8468208368154</v>
      </c>
      <c r="N49" s="96">
        <f t="shared" si="4"/>
        <v>3168.8635519886006</v>
      </c>
    </row>
    <row r="50" spans="1:14" x14ac:dyDescent="0.25">
      <c r="A50" s="13" t="s">
        <v>14</v>
      </c>
      <c r="B50" s="99">
        <f>'NA Consumo Leña x especie'!C11</f>
        <v>31070.320800000001</v>
      </c>
      <c r="C50" s="5">
        <f>B50*(' Densidad Leña'!$B$25)</f>
        <v>7871.1479359999994</v>
      </c>
      <c r="D50" s="5">
        <f>B50*(' Densidad Leña'!$C$25)</f>
        <v>23199.172864000004</v>
      </c>
      <c r="E50" s="77">
        <f>((C50*'NA Consumo Leña x especie'!F11)*(' Densidad Leña'!B$9)+(C50*'NA Consumo Leña x especie'!G11)*(' Densidad Leña'!B$10)+(C50*'NA Consumo Leña x especie'!H11)*(' Densidad Leña'!B$11))/1000</f>
        <v>3196.8258042371326</v>
      </c>
      <c r="F50" s="77">
        <f>((D50*'NA Consumo Leña x especie'!K11)*(' Densidad Leña'!C$9)+(D50*'NA Consumo Leña x especie'!L11)*(' Densidad Leña'!C$10)+(D50*'NA Consumo Leña x especie'!M11)*(' Densidad Leña'!C$11))/1000</f>
        <v>12135.487325158403</v>
      </c>
      <c r="G50" s="5">
        <f t="shared" si="3"/>
        <v>15332.313129395536</v>
      </c>
      <c r="H50" s="63">
        <f>((E50*FE!B$4*1000)+(F50*FE!C$4*1000))/1000000</f>
        <v>180.13911585671914</v>
      </c>
      <c r="I50" s="63">
        <f>((E50*FE!B$6*1000)+(F50*FE!C$6*1000))/1000000</f>
        <v>139.44641715737765</v>
      </c>
      <c r="J50" s="63">
        <f>((E50*FE!B$5*1000)+(F50*FE!C$5*1000))/1000000</f>
        <v>152.03195024131782</v>
      </c>
      <c r="K50" s="63">
        <f>((E50*FE!B$7*1000)+(F50*FE!C$7*1000))/1000000</f>
        <v>451.54266227789969</v>
      </c>
      <c r="L50" s="63">
        <f>((E50*FE!B$8*1000)+(F50*FE!C$8*1000))/1000000</f>
        <v>451.54266227789969</v>
      </c>
      <c r="N50" s="96">
        <f t="shared" si="4"/>
        <v>1374.7028078112139</v>
      </c>
    </row>
    <row r="51" spans="1:14" x14ac:dyDescent="0.25">
      <c r="A51" s="13" t="s">
        <v>15</v>
      </c>
      <c r="B51" s="99">
        <f>'NA Consumo Leña x especie'!C12</f>
        <v>12982.188</v>
      </c>
      <c r="C51" s="5">
        <f>B51*(' Densidad Leña'!$B$25)</f>
        <v>3288.8209599999996</v>
      </c>
      <c r="D51" s="5">
        <f>B51*(' Densidad Leña'!$C$25)</f>
        <v>9693.367040000001</v>
      </c>
      <c r="E51" s="77">
        <f>((C51*'NA Consumo Leña x especie'!F12)*(' Densidad Leña'!B$9)+(C51*'NA Consumo Leña x especie'!G12)*(' Densidad Leña'!B$10)+(C51*'NA Consumo Leña x especie'!H12)*(' Densidad Leña'!B$11))/1000</f>
        <v>1319.8860717719999</v>
      </c>
      <c r="F51" s="77">
        <f>((D51*'NA Consumo Leña x especie'!K12)*(' Densidad Leña'!C$9)+(D51*'NA Consumo Leña x especie'!L12)*(' Densidad Leña'!C$10)+(D51*'NA Consumo Leña x especie'!M12)*(' Densidad Leña'!C$11))/1000</f>
        <v>5042.9742025599999</v>
      </c>
      <c r="G51" s="5">
        <f t="shared" si="3"/>
        <v>6362.8602743319998</v>
      </c>
      <c r="H51" s="63">
        <f>((E51*FE!B$4*1000)+(F51*FE!C$4*1000))/1000000</f>
        <v>74.797867135684001</v>
      </c>
      <c r="I51" s="63">
        <f>((E51*FE!B$6*1000)+(F51*FE!C$6*1000))/1000000</f>
        <v>57.905778617794795</v>
      </c>
      <c r="J51" s="63">
        <f>((E51*FE!B$5*1000)+(F51*FE!C$5*1000))/1000000</f>
        <v>63.128055444437592</v>
      </c>
      <c r="K51" s="63">
        <f>((E51*FE!B$7*1000)+(F51*FE!C$7*1000))/1000000</f>
        <v>187.54007595420561</v>
      </c>
      <c r="L51" s="63">
        <f>((E51*FE!B$8*1000)+(F51*FE!C$8*1000))/1000000</f>
        <v>187.54007595420561</v>
      </c>
      <c r="N51" s="96">
        <f t="shared" si="4"/>
        <v>570.91185310632761</v>
      </c>
    </row>
    <row r="52" spans="1:14" x14ac:dyDescent="0.25">
      <c r="A52" s="13" t="s">
        <v>16</v>
      </c>
      <c r="B52" s="99">
        <f>'NA Consumo Leña x especie'!C13</f>
        <v>38063.514000000003</v>
      </c>
      <c r="C52" s="5">
        <f>B52*(' Densidad Leña'!$B$25)</f>
        <v>9642.756879999999</v>
      </c>
      <c r="D52" s="5">
        <f>B52*(' Densidad Leña'!$C$25)</f>
        <v>28420.757120000002</v>
      </c>
      <c r="E52" s="77">
        <f>((C52*'NA Consumo Leña x especie'!F13)*(' Densidad Leña'!B$9)+(C52*'NA Consumo Leña x especie'!G13)*(' Densidad Leña'!B$10)+(C52*'NA Consumo Leña x especie'!H13)*(' Densidad Leña'!B$11))/1000</f>
        <v>3857.587782671063</v>
      </c>
      <c r="F52" s="77">
        <f>((D52*'NA Consumo Leña x especie'!K13)*(' Densidad Leña'!C$9)+(D52*'NA Consumo Leña x especie'!L13)*(' Densidad Leña'!C$10)+(D52*'NA Consumo Leña x especie'!M13)*(' Densidad Leña'!C$11))/1000</f>
        <v>14380.90310272</v>
      </c>
      <c r="G52" s="5">
        <f t="shared" si="3"/>
        <v>18238.490885391064</v>
      </c>
      <c r="H52" s="63">
        <f>((E52*FE!B$4*1000)+(F52*FE!C$4*1000))/1000000</f>
        <v>213.95485481405743</v>
      </c>
      <c r="I52" s="63">
        <f>((E52*FE!B$6*1000)+(F52*FE!C$6*1000))/1000000</f>
        <v>165.58739178283221</v>
      </c>
      <c r="J52" s="63">
        <f>((E52*FE!B$5*1000)+(F52*FE!C$5*1000))/1000000</f>
        <v>180.56394326941216</v>
      </c>
      <c r="K52" s="63">
        <f>((E52*FE!B$7*1000)+(F52*FE!C$7*1000))/1000000</f>
        <v>535.90833163827051</v>
      </c>
      <c r="L52" s="63">
        <f>((E52*FE!B$8*1000)+(F52*FE!C$8*1000))/1000000</f>
        <v>535.90833163827051</v>
      </c>
      <c r="N52" s="96">
        <f t="shared" si="4"/>
        <v>1631.9228531428428</v>
      </c>
    </row>
    <row r="53" spans="1:14" x14ac:dyDescent="0.25">
      <c r="A53" s="13" t="s">
        <v>17</v>
      </c>
      <c r="B53" s="99">
        <f>'NA Consumo Leña x especie'!C14</f>
        <v>26555.940000000002</v>
      </c>
      <c r="C53" s="5">
        <f>B53*(' Densidad Leña'!$B$25)</f>
        <v>6727.5047999999997</v>
      </c>
      <c r="D53" s="5">
        <f>B53*(' Densidad Leña'!$C$25)</f>
        <v>19828.435200000004</v>
      </c>
      <c r="E53" s="77">
        <f>((C53*'NA Consumo Leña x especie'!F14)*(' Densidad Leña'!B$9)+(C53*'NA Consumo Leña x especie'!G14)*(' Densidad Leña'!B$10)+(C53*'NA Consumo Leña x especie'!H14)*(' Densidad Leña'!B$11))/1000</f>
        <v>2661.1953736083597</v>
      </c>
      <c r="F53" s="77">
        <f>((D53*'NA Consumo Leña x especie'!K14)*(' Densidad Leña'!C$9)+(D53*'NA Consumo Leña x especie'!L14)*(' Densidad Leña'!C$10)+(D53*'NA Consumo Leña x especie'!M14)*(' Densidad Leña'!C$11))/1000</f>
        <v>10067.772967875842</v>
      </c>
      <c r="G53" s="5">
        <f t="shared" si="3"/>
        <v>12728.968341484202</v>
      </c>
      <c r="H53" s="63">
        <f>((E53*FE!B$4*1000)+(F53*FE!C$4*1000))/1000000</f>
        <v>149.50941619764447</v>
      </c>
      <c r="I53" s="63">
        <f>((E53*FE!B$6*1000)+(F53*FE!C$6*1000))/1000000</f>
        <v>115.73114160301455</v>
      </c>
      <c r="J53" s="63">
        <f>((E53*FE!B$5*1000)+(F53*FE!C$5*1000))/1000000</f>
        <v>126.18043581356275</v>
      </c>
      <c r="K53" s="63">
        <f>((E53*FE!B$7*1000)+(F53*FE!C$7*1000))/1000000</f>
        <v>374.7131636131449</v>
      </c>
      <c r="L53" s="63">
        <f>((E53*FE!B$8*1000)+(F53*FE!C$8*1000))/1000000</f>
        <v>374.7131636131449</v>
      </c>
      <c r="N53" s="96">
        <f t="shared" si="4"/>
        <v>1140.8473208405114</v>
      </c>
    </row>
    <row r="54" spans="1:14" x14ac:dyDescent="0.25">
      <c r="A54" s="13" t="s">
        <v>18</v>
      </c>
      <c r="B54" s="99">
        <f>'NA Consumo Leña x especie'!C15</f>
        <v>34042.089714285714</v>
      </c>
      <c r="C54" s="5">
        <f>B54*(' Densidad Leña'!$B$25)</f>
        <v>8623.9960609523805</v>
      </c>
      <c r="D54" s="5">
        <f>B54*(' Densidad Leña'!$C$25)</f>
        <v>25418.093653333333</v>
      </c>
      <c r="E54" s="77">
        <f>((C54*'NA Consumo Leña x especie'!F15)*(' Densidad Leña'!B$9)+(C54*'NA Consumo Leña x especie'!G15)*(' Densidad Leña'!B$10)+(C54*'NA Consumo Leña x especie'!H15)*(' Densidad Leña'!B$11))/1000</f>
        <v>3276.6290913854455</v>
      </c>
      <c r="F54" s="77">
        <f>((D54*'NA Consumo Leña x especie'!K15)*(' Densidad Leña'!C$9)+(D54*'NA Consumo Leña x especie'!L15)*(' Densidad Leña'!C$10)+(D54*'NA Consumo Leña x especie'!M15)*(' Densidad Leña'!C$11))/1000</f>
        <v>12447.624275251499</v>
      </c>
      <c r="G54" s="5">
        <f t="shared" si="3"/>
        <v>15724.253366636945</v>
      </c>
      <c r="H54" s="63">
        <f>((E54*FE!B$4*1000)+(F54*FE!C$4*1000))/1000000</f>
        <v>184.75551921796762</v>
      </c>
      <c r="I54" s="63">
        <f>((E54*FE!B$6*1000)+(F54*FE!C$6*1000))/1000000</f>
        <v>143.02125015535395</v>
      </c>
      <c r="J54" s="63">
        <f>((E54*FE!B$5*1000)+(F54*FE!C$5*1000))/1000000</f>
        <v>155.92831575780204</v>
      </c>
      <c r="K54" s="63">
        <f>((E54*FE!B$7*1000)+(F54*FE!C$7*1000))/1000000</f>
        <v>463.12821106442442</v>
      </c>
      <c r="L54" s="63">
        <f>((E54*FE!B$8*1000)+(F54*FE!C$8*1000))/1000000</f>
        <v>463.12821106442442</v>
      </c>
      <c r="N54" s="96">
        <f t="shared" si="4"/>
        <v>1409.9615072599724</v>
      </c>
    </row>
    <row r="55" spans="1:14" x14ac:dyDescent="0.25">
      <c r="A55" s="13" t="s">
        <v>19</v>
      </c>
      <c r="B55" s="99">
        <f>'NA Consumo Leña x especie'!C16</f>
        <v>13586.272500000001</v>
      </c>
      <c r="C55" s="5">
        <f>B55*(' Densidad Leña'!$B$25)</f>
        <v>3441.8556999999996</v>
      </c>
      <c r="D55" s="5">
        <f>B55*(' Densidad Leña'!$C$25)</f>
        <v>10144.416800000001</v>
      </c>
      <c r="E55" s="77">
        <f>((C55*'NA Consumo Leña x especie'!F16)*(' Densidad Leña'!B$9)+(C55*'NA Consumo Leña x especie'!G16)*(' Densidad Leña'!B$10)+(C55*'NA Consumo Leña x especie'!H16)*(' Densidad Leña'!B$11))/1000</f>
        <v>1393.0169225846651</v>
      </c>
      <c r="F55" s="77">
        <f>((D55*'NA Consumo Leña x especie'!K16)*(' Densidad Leña'!C$9)+(D55*'NA Consumo Leña x especie'!L16)*(' Densidad Leña'!C$10)+(D55*'NA Consumo Leña x especie'!M16)*(' Densidad Leña'!C$11))/1000</f>
        <v>5349.9118099000007</v>
      </c>
      <c r="G55" s="5">
        <f t="shared" si="3"/>
        <v>6742.9287324846655</v>
      </c>
      <c r="H55" s="63">
        <f>((E55*FE!B$4*1000)+(F55*FE!C$4*1000))/1000000</f>
        <v>79.29997198679267</v>
      </c>
      <c r="I55" s="63">
        <f>((E55*FE!B$6*1000)+(F55*FE!C$6*1000))/1000000</f>
        <v>61.39488338164486</v>
      </c>
      <c r="J55" s="63">
        <f>((E55*FE!B$5*1000)+(F55*FE!C$5*1000))/1000000</f>
        <v>66.928528059891065</v>
      </c>
      <c r="K55" s="63">
        <f>((E55*FE!B$7*1000)+(F55*FE!C$7*1000))/1000000</f>
        <v>198.8695924040891</v>
      </c>
      <c r="L55" s="63">
        <f>((E55*FE!B$8*1000)+(F55*FE!C$8*1000))/1000000</f>
        <v>198.8695924040891</v>
      </c>
      <c r="N55" s="96">
        <f t="shared" si="4"/>
        <v>605.36256823650672</v>
      </c>
    </row>
    <row r="56" spans="1:14" x14ac:dyDescent="0.25">
      <c r="A56" s="13" t="s">
        <v>20</v>
      </c>
      <c r="B56" s="99">
        <f>'NA Consumo Leña x especie'!C17</f>
        <v>25088.687499999996</v>
      </c>
      <c r="C56" s="5">
        <f>B56*(' Densidad Leña'!$B$25)</f>
        <v>6355.8008333333319</v>
      </c>
      <c r="D56" s="5">
        <f>B56*(' Densidad Leña'!$C$25)</f>
        <v>18732.886666666665</v>
      </c>
      <c r="E56" s="77">
        <f>((C56*'NA Consumo Leña x especie'!F17)*(' Densidad Leña'!B$9)+(C56*'NA Consumo Leña x especie'!G17)*(' Densidad Leña'!B$10)+(C56*'NA Consumo Leña x especie'!H17)*(' Densidad Leña'!B$11))/1000</f>
        <v>2592.7068978097077</v>
      </c>
      <c r="F56" s="77">
        <f>((D56*'NA Consumo Leña x especie'!K17)*(' Densidad Leña'!C$9)+(D56*'NA Consumo Leña x especie'!L17)*(' Densidad Leña'!C$10)+(D56*'NA Consumo Leña x especie'!M17)*(' Densidad Leña'!C$11))/1000</f>
        <v>10002.050177933334</v>
      </c>
      <c r="G56" s="5">
        <f t="shared" si="3"/>
        <v>12594.75707574304</v>
      </c>
      <c r="H56" s="63">
        <f>((E56*FE!B$4*1000)+(F56*FE!C$4*1000))/1000000</f>
        <v>148.17560059780129</v>
      </c>
      <c r="I56" s="63">
        <f>((E56*FE!B$6*1000)+(F56*FE!C$6*1000))/1000000</f>
        <v>114.72517561418756</v>
      </c>
      <c r="J56" s="63">
        <f>((E56*FE!B$5*1000)+(F56*FE!C$5*1000))/1000000</f>
        <v>125.06025196456298</v>
      </c>
      <c r="K56" s="63">
        <f>((E56*FE!B$7*1000)+(F56*FE!C$7*1000))/1000000</f>
        <v>371.66385246168124</v>
      </c>
      <c r="L56" s="63">
        <f>((E56*FE!B$8*1000)+(F56*FE!C$8*1000))/1000000</f>
        <v>371.66385246168124</v>
      </c>
      <c r="N56" s="96">
        <f t="shared" si="4"/>
        <v>1131.2887330999142</v>
      </c>
    </row>
    <row r="57" spans="1:14" x14ac:dyDescent="0.25">
      <c r="A57" s="13" t="s">
        <v>21</v>
      </c>
      <c r="B57" s="99">
        <f>'NA Consumo Leña x especie'!C18</f>
        <v>17970.894000000004</v>
      </c>
      <c r="C57" s="5">
        <f>B57*(' Densidad Leña'!$B$25)</f>
        <v>4552.6264800000008</v>
      </c>
      <c r="D57" s="5">
        <f>B57*(' Densidad Leña'!$C$25)</f>
        <v>13418.267520000003</v>
      </c>
      <c r="E57" s="77">
        <f>((C57*'NA Consumo Leña x especie'!F18)*(' Densidad Leña'!B$9)+(C57*'NA Consumo Leña x especie'!G18)*(' Densidad Leña'!B$10)+(C57*'NA Consumo Leña x especie'!H18)*(' Densidad Leña'!B$11))/1000</f>
        <v>1764.3505883988123</v>
      </c>
      <c r="F57" s="77">
        <f>((D57*'NA Consumo Leña x especie'!K18)*(' Densidad Leña'!C$9)+(D57*'NA Consumo Leña x especie'!L18)*(' Densidad Leña'!C$10)+(D57*'NA Consumo Leña x especie'!M18)*(' Densidad Leña'!C$11))/1000</f>
        <v>6625.7378855364486</v>
      </c>
      <c r="G57" s="5">
        <f t="shared" si="3"/>
        <v>8390.0884739352605</v>
      </c>
      <c r="H57" s="63">
        <f>((E57*FE!B$4*1000)+(F57*FE!C$4*1000))/1000000</f>
        <v>98.485046630765524</v>
      </c>
      <c r="I57" s="63">
        <f>((E57*FE!B$6*1000)+(F57*FE!C$6*1000))/1000000</f>
        <v>76.227844315625944</v>
      </c>
      <c r="J57" s="63">
        <f>((E57*FE!B$5*1000)+(F57*FE!C$5*1000))/1000000</f>
        <v>83.11635015361405</v>
      </c>
      <c r="K57" s="63">
        <f>((E57*FE!B$7*1000)+(F57*FE!C$7*1000))/1000000</f>
        <v>246.75699883989893</v>
      </c>
      <c r="L57" s="63">
        <f>((E57*FE!B$8*1000)+(F57*FE!C$8*1000))/1000000</f>
        <v>246.75699883989893</v>
      </c>
      <c r="N57" s="96">
        <f t="shared" si="4"/>
        <v>751.34323877980341</v>
      </c>
    </row>
    <row r="58" spans="1:14" x14ac:dyDescent="0.25">
      <c r="A58" s="13" t="s">
        <v>22</v>
      </c>
      <c r="B58" s="99">
        <f>'NA Consumo Leña x especie'!C19</f>
        <v>44552.336769230766</v>
      </c>
      <c r="C58" s="5">
        <f>B58*(' Densidad Leña'!$B$25)</f>
        <v>11286.591981538459</v>
      </c>
      <c r="D58" s="5">
        <f>B58*(' Densidad Leña'!$C$25)</f>
        <v>33265.744787692303</v>
      </c>
      <c r="E58" s="77">
        <f>((C58*'NA Consumo Leña x especie'!F19)*(' Densidad Leña'!B$9)+(C58*'NA Consumo Leña x especie'!G19)*(' Densidad Leña'!B$10)+(C58*'NA Consumo Leña x especie'!H19)*(' Densidad Leña'!B$11))/1000</f>
        <v>4515.7355423447862</v>
      </c>
      <c r="F58" s="77">
        <f>((D58*'NA Consumo Leña x especie'!K19)*(' Densidad Leña'!C$9)+(D58*'NA Consumo Leña x especie'!L19)*(' Densidad Leña'!C$10)+(D58*'NA Consumo Leña x especie'!M19)*(' Densidad Leña'!C$11))/1000</f>
        <v>17368.318132761411</v>
      </c>
      <c r="G58" s="5">
        <f t="shared" si="3"/>
        <v>21884.053675106195</v>
      </c>
      <c r="H58" s="63">
        <f>((E58*FE!B$4*1000)+(F58*FE!C$4*1000))/1000000</f>
        <v>257.39828452231188</v>
      </c>
      <c r="I58" s="63">
        <f>((E58*FE!B$6*1000)+(F58*FE!C$6*1000))/1000000</f>
        <v>199.28394911165583</v>
      </c>
      <c r="J58" s="63">
        <f>((E58*FE!B$5*1000)+(F58*FE!C$5*1000))/1000000</f>
        <v>217.24276560597528</v>
      </c>
      <c r="K58" s="63">
        <f>((E58*FE!B$7*1000)+(F58*FE!C$7*1000))/1000000</f>
        <v>645.54532772683262</v>
      </c>
      <c r="L58" s="63">
        <f>((E58*FE!B$8*1000)+(F58*FE!C$8*1000))/1000000</f>
        <v>645.54532772683262</v>
      </c>
      <c r="N58" s="96">
        <f t="shared" si="4"/>
        <v>1965.0156546936082</v>
      </c>
    </row>
    <row r="59" spans="1:14" x14ac:dyDescent="0.25">
      <c r="A59" s="13" t="s">
        <v>23</v>
      </c>
      <c r="B59" s="99">
        <f>'NA Consumo Leña x especie'!C20</f>
        <v>61553.69733333333</v>
      </c>
      <c r="C59" s="5">
        <f>B59*(' Densidad Leña'!$B$25)</f>
        <v>15593.603324444441</v>
      </c>
      <c r="D59" s="5">
        <f>B59*(' Densidad Leña'!$C$25)</f>
        <v>45960.094008888889</v>
      </c>
      <c r="E59" s="77">
        <f>((C59*'NA Consumo Leña x especie'!F20)*(' Densidad Leña'!B$9)+(C59*'NA Consumo Leña x especie'!G20)*(' Densidad Leña'!B$10)+(C59*'NA Consumo Leña x especie'!H20)*(' Densidad Leña'!B$11))/1000</f>
        <v>6158.1314835894855</v>
      </c>
      <c r="F59" s="77">
        <f>((D59*'NA Consumo Leña x especie'!K20)*(' Densidad Leña'!C$9)+(D59*'NA Consumo Leña x especie'!L20)*(' Densidad Leña'!C$10)+(D59*'NA Consumo Leña x especie'!M20)*(' Densidad Leña'!C$11))/1000</f>
        <v>23949.379857162421</v>
      </c>
      <c r="G59" s="5">
        <f t="shared" si="3"/>
        <v>30107.511340751906</v>
      </c>
      <c r="H59" s="63">
        <f>((E59*FE!B$4*1000)+(F59*FE!C$4*1000))/1000000</f>
        <v>354.44885852823791</v>
      </c>
      <c r="I59" s="63">
        <f>((E59*FE!B$6*1000)+(F59*FE!C$6*1000))/1000000</f>
        <v>274.45851881264514</v>
      </c>
      <c r="J59" s="63">
        <f>((E59*FE!B$5*1000)+(F59*FE!C$5*1000))/1000000</f>
        <v>299.16034103360562</v>
      </c>
      <c r="K59" s="63">
        <f>((E59*FE!B$7*1000)+(F59*FE!C$7*1000))/1000000</f>
        <v>889.33980463559465</v>
      </c>
      <c r="L59" s="63">
        <f>((E59*FE!B$8*1000)+(F59*FE!C$8*1000))/1000000</f>
        <v>889.33980463559465</v>
      </c>
      <c r="N59" s="96">
        <f t="shared" si="4"/>
        <v>2706.7473276456781</v>
      </c>
    </row>
    <row r="60" spans="1:14" x14ac:dyDescent="0.25">
      <c r="A60" s="13" t="s">
        <v>24</v>
      </c>
      <c r="B60" s="99">
        <f>'NA Consumo Leña x especie'!C21</f>
        <v>15066.376000000002</v>
      </c>
      <c r="C60" s="5">
        <f>B60*(' Densidad Leña'!$B$25)</f>
        <v>3816.8152533333332</v>
      </c>
      <c r="D60" s="5">
        <f>B60*(' Densidad Leña'!$C$25)</f>
        <v>11249.560746666668</v>
      </c>
      <c r="E60" s="77">
        <f>((C60*'NA Consumo Leña x especie'!F21)*(' Densidad Leña'!B$9)+(C60*'NA Consumo Leña x especie'!G21)*(' Densidad Leña'!B$10)+(C60*'NA Consumo Leña x especie'!H21)*(' Densidad Leña'!B$11))/1000</f>
        <v>1514.0088545907522</v>
      </c>
      <c r="F60" s="77">
        <f>((D60*'NA Consumo Leña x especie'!K21)*(' Densidad Leña'!C$9)+(D60*'NA Consumo Leña x especie'!L21)*(' Densidad Leña'!C$10)+(D60*'NA Consumo Leña x especie'!M21)*(' Densidad Leña'!C$11))/1000</f>
        <v>5906.0300790827096</v>
      </c>
      <c r="G60" s="5">
        <f t="shared" si="3"/>
        <v>7420.0389336734615</v>
      </c>
      <c r="H60" s="63">
        <f>((E60*FE!B$4*1000)+(F60*FE!C$4*1000))/1000000</f>
        <v>87.376453010210483</v>
      </c>
      <c r="I60" s="63">
        <f>((E60*FE!B$6*1000)+(F60*FE!C$6*1000))/1000000</f>
        <v>67.660150194138325</v>
      </c>
      <c r="J60" s="63">
        <f>((E60*FE!B$5*1000)+(F60*FE!C$5*1000))/1000000</f>
        <v>73.747582226536167</v>
      </c>
      <c r="K60" s="63">
        <f>((E60*FE!B$7*1000)+(F60*FE!C$7*1000))/1000000</f>
        <v>219.26093018089131</v>
      </c>
      <c r="L60" s="63">
        <f>((E60*FE!B$8*1000)+(F60*FE!C$8*1000))/1000000</f>
        <v>219.26093018089131</v>
      </c>
      <c r="N60" s="96">
        <f t="shared" si="4"/>
        <v>667.30604579266765</v>
      </c>
    </row>
    <row r="61" spans="1:14" x14ac:dyDescent="0.25">
      <c r="A61" s="13" t="s">
        <v>25</v>
      </c>
      <c r="B61" s="99">
        <f>'NA Consumo Leña x especie'!C22</f>
        <v>32331.971341463417</v>
      </c>
      <c r="C61" s="5">
        <f>B61*(' Densidad Leña'!$B$25)</f>
        <v>8190.766073170731</v>
      </c>
      <c r="D61" s="5">
        <f>B61*(' Densidad Leña'!$C$25)</f>
        <v>24141.205268292684</v>
      </c>
      <c r="E61" s="77">
        <f>((C61*'NA Consumo Leña x especie'!F22)*(' Densidad Leña'!B$9)+(C61*'NA Consumo Leña x especie'!G22)*(' Densidad Leña'!B$10)+(C61*'NA Consumo Leña x especie'!H22)*(' Densidad Leña'!B$11))/1000</f>
        <v>3235.1212097608718</v>
      </c>
      <c r="F61" s="77">
        <f>((D61*'NA Consumo Leña x especie'!K22)*(' Densidad Leña'!C$9)+(D61*'NA Consumo Leña x especie'!L22)*(' Densidad Leña'!C$10)+(D61*'NA Consumo Leña x especie'!M22)*(' Densidad Leña'!C$11))/1000</f>
        <v>12605.903684464147</v>
      </c>
      <c r="G61" s="5">
        <f t="shared" si="3"/>
        <v>15841.024894225018</v>
      </c>
      <c r="H61" s="63">
        <f>((E61*FE!B$4*1000)+(F61*FE!C$4*1000))/1000000</f>
        <v>186.52259636636001</v>
      </c>
      <c r="I61" s="63">
        <f>((E61*FE!B$6*1000)+(F61*FE!C$6*1000))/1000000</f>
        <v>144.43231150936259</v>
      </c>
      <c r="J61" s="63">
        <f>((E61*FE!B$5*1000)+(F61*FE!C$5*1000))/1000000</f>
        <v>157.42864354571867</v>
      </c>
      <c r="K61" s="63">
        <f>((E61*FE!B$7*1000)+(F61*FE!C$7*1000))/1000000</f>
        <v>468.0357459154057</v>
      </c>
      <c r="L61" s="63">
        <f>((E61*FE!B$8*1000)+(F61*FE!C$8*1000))/1000000</f>
        <v>468.0357459154057</v>
      </c>
      <c r="N61" s="96">
        <f t="shared" si="4"/>
        <v>1424.4550432522526</v>
      </c>
    </row>
    <row r="62" spans="1:14" x14ac:dyDescent="0.25">
      <c r="A62" s="13" t="s">
        <v>26</v>
      </c>
      <c r="B62" s="99">
        <f>'NA Consumo Leña x especie'!C23</f>
        <v>32852.169411764698</v>
      </c>
      <c r="C62" s="5">
        <f>B62*(' Densidad Leña'!$B$25)</f>
        <v>8322.5495843137232</v>
      </c>
      <c r="D62" s="5">
        <f>B62*(' Densidad Leña'!$C$25)</f>
        <v>24529.619827450977</v>
      </c>
      <c r="E62" s="77">
        <f>((C62*'NA Consumo Leña x especie'!F23)*(' Densidad Leña'!B$9)+(C62*'NA Consumo Leña x especie'!G23)*(' Densidad Leña'!B$10)+(C62*'NA Consumo Leña x especie'!H23)*(' Densidad Leña'!B$11))/1000</f>
        <v>3203.9672843089875</v>
      </c>
      <c r="F62" s="77">
        <f>((D62*'NA Consumo Leña x especie'!K23)*(' Densidad Leña'!C$9)+(D62*'NA Consumo Leña x especie'!L23)*(' Densidad Leña'!C$10)+(D62*'NA Consumo Leña x especie'!M23)*(' Densidad Leña'!C$11))/1000</f>
        <v>12237.214091419608</v>
      </c>
      <c r="G62" s="5">
        <f t="shared" si="3"/>
        <v>15441.181375728596</v>
      </c>
      <c r="H62" s="63">
        <f>((E62*FE!B$4*1000)+(F62*FE!C$4*1000))/1000000</f>
        <v>181.51155417861781</v>
      </c>
      <c r="I62" s="63">
        <f>((E62*FE!B$6*1000)+(F62*FE!C$6*1000))/1000000</f>
        <v>140.51902342559404</v>
      </c>
      <c r="J62" s="63">
        <f>((E62*FE!B$5*1000)+(F62*FE!C$5*1000))/1000000</f>
        <v>153.19236525460781</v>
      </c>
      <c r="K62" s="63">
        <f>((E62*FE!B$7*1000)+(F62*FE!C$7*1000))/1000000</f>
        <v>455.09581447225474</v>
      </c>
      <c r="L62" s="63">
        <f>((E62*FE!B$8*1000)+(F62*FE!C$8*1000))/1000000</f>
        <v>455.09581447225474</v>
      </c>
      <c r="N62" s="96">
        <f t="shared" si="4"/>
        <v>1385.4145718033292</v>
      </c>
    </row>
    <row r="63" spans="1:14" x14ac:dyDescent="0.25">
      <c r="A63" s="13" t="s">
        <v>27</v>
      </c>
      <c r="B63" s="99">
        <f>'NA Consumo Leña x especie'!C24</f>
        <v>15103.611979166668</v>
      </c>
      <c r="C63" s="5">
        <f>B63*(' Densidad Leña'!$B$25)</f>
        <v>3826.2483680555551</v>
      </c>
      <c r="D63" s="5">
        <f>B63*(' Densidad Leña'!$C$25)</f>
        <v>11277.363611111112</v>
      </c>
      <c r="E63" s="77">
        <f>((C63*'NA Consumo Leña x especie'!F24)*(' Densidad Leña'!B$9)+(C63*'NA Consumo Leña x especie'!G24)*(' Densidad Leña'!B$10)+(C63*'NA Consumo Leña x especie'!H24)*(' Densidad Leña'!B$11))/1000</f>
        <v>1509.9931430308839</v>
      </c>
      <c r="F63" s="77">
        <f>((D63*'NA Consumo Leña x especie'!K24)*(' Densidad Leña'!C$9)+(D63*'NA Consumo Leña x especie'!L24)*(' Densidad Leña'!C$10)+(D63*'NA Consumo Leña x especie'!M24)*(' Densidad Leña'!C$11))/1000</f>
        <v>5940.1037440215141</v>
      </c>
      <c r="G63" s="5">
        <f t="shared" si="3"/>
        <v>7450.0968870523975</v>
      </c>
      <c r="H63" s="63">
        <f>((E63*FE!B$4*1000)+(F63*FE!C$4*1000))/1000000</f>
        <v>87.791300673495869</v>
      </c>
      <c r="I63" s="63">
        <f>((E63*FE!B$6*1000)+(F63*FE!C$6*1000))/1000000</f>
        <v>67.988024589870761</v>
      </c>
      <c r="J63" s="63">
        <f>((E63*FE!B$5*1000)+(F63*FE!C$5*1000))/1000000</f>
        <v>74.099101413815788</v>
      </c>
      <c r="K63" s="63">
        <f>((E63*FE!B$7*1000)+(F63*FE!C$7*1000))/1000000</f>
        <v>220.37545675889808</v>
      </c>
      <c r="L63" s="63">
        <f>((E63*FE!B$8*1000)+(F63*FE!C$8*1000))/1000000</f>
        <v>220.37545675889808</v>
      </c>
      <c r="N63" s="96">
        <f t="shared" si="4"/>
        <v>670.62934019497857</v>
      </c>
    </row>
    <row r="64" spans="1:14" x14ac:dyDescent="0.25">
      <c r="A64" s="13" t="s">
        <v>28</v>
      </c>
      <c r="B64" s="99">
        <f>'NA Consumo Leña x especie'!C25</f>
        <v>5078.5937307692311</v>
      </c>
      <c r="C64" s="5">
        <f>B64*(' Densidad Leña'!$B$25)</f>
        <v>1286.5770784615383</v>
      </c>
      <c r="D64" s="5">
        <f>B64*(' Densidad Leña'!$C$25)</f>
        <v>3792.0166523076928</v>
      </c>
      <c r="E64" s="77">
        <f>((C64*'NA Consumo Leña x especie'!F25)*(' Densidad Leña'!B$9)+(C64*'NA Consumo Leña x especie'!G25)*(' Densidad Leña'!B$10)+(C64*'NA Consumo Leña x especie'!H25)*(' Densidad Leña'!B$11))/1000</f>
        <v>519.79322191194228</v>
      </c>
      <c r="F64" s="77">
        <f>((D64*'NA Consumo Leña x especie'!K25)*(' Densidad Leña'!C$9)+(D64*'NA Consumo Leña x especie'!L25)*(' Densidad Leña'!C$10)+(D64*'NA Consumo Leña x especie'!M25)*(' Densidad Leña'!C$11))/1000</f>
        <v>1972.6047873204705</v>
      </c>
      <c r="G64" s="5">
        <f t="shared" si="3"/>
        <v>2492.3980092324127</v>
      </c>
      <c r="H64" s="63">
        <f>((E64*FE!B$4*1000)+(F64*FE!C$4*1000))/1000000</f>
        <v>29.282414788549708</v>
      </c>
      <c r="I64" s="63">
        <f>((E64*FE!B$6*1000)+(F64*FE!C$6*1000))/1000000</f>
        <v>22.667555618037316</v>
      </c>
      <c r="J64" s="63">
        <f>((E64*FE!B$5*1000)+(F64*FE!C$5*1000))/1000000</f>
        <v>24.713453347614436</v>
      </c>
      <c r="K64" s="63">
        <f>((E64*FE!B$7*1000)+(F64*FE!C$7*1000))/1000000</f>
        <v>73.399383266188948</v>
      </c>
      <c r="L64" s="63">
        <f>((E64*FE!B$8*1000)+(F64*FE!C$8*1000))/1000000</f>
        <v>73.399383266188948</v>
      </c>
      <c r="N64" s="96">
        <f t="shared" si="4"/>
        <v>223.46219028657936</v>
      </c>
    </row>
    <row r="65" spans="1:14" x14ac:dyDescent="0.25">
      <c r="A65" s="13" t="s">
        <v>29</v>
      </c>
      <c r="B65" s="99">
        <f>'NA Consumo Leña x especie'!C26</f>
        <v>42336.768000000004</v>
      </c>
      <c r="C65" s="5">
        <f>B65*(' Densidad Leña'!$B$25)</f>
        <v>10725.314559999999</v>
      </c>
      <c r="D65" s="5">
        <f>B65*(' Densidad Leña'!$C$25)</f>
        <v>31611.453440000005</v>
      </c>
      <c r="E65" s="77">
        <f>((C65*'NA Consumo Leña x especie'!F26)*(' Densidad Leña'!B$9)+(C65*'NA Consumo Leña x especie'!G26)*(' Densidad Leña'!B$10)+(C65*'NA Consumo Leña x especie'!H26)*(' Densidad Leña'!B$11))/1000</f>
        <v>4331.247216288768</v>
      </c>
      <c r="F65" s="77">
        <f>((D65*'NA Consumo Leña x especie'!K26)*(' Densidad Leña'!C$9)+(D65*'NA Consumo Leña x especie'!L26)*(' Densidad Leña'!C$10)+(D65*'NA Consumo Leña x especie'!M26)*(' Densidad Leña'!C$11))/1000</f>
        <v>16558.474455039999</v>
      </c>
      <c r="G65" s="5">
        <f t="shared" si="3"/>
        <v>20889.721671328767</v>
      </c>
      <c r="H65" s="63">
        <f>((E65*FE!B$4*1000)+(F65*FE!C$4*1000))/1000000</f>
        <v>245.57889842954134</v>
      </c>
      <c r="I65" s="63">
        <f>((E65*FE!B$6*1000)+(F65*FE!C$6*1000))/1000000</f>
        <v>190.11955080122294</v>
      </c>
      <c r="J65" s="63">
        <f>((E65*FE!B$5*1000)+(F65*FE!C$5*1000))/1000000</f>
        <v>207.26445285991483</v>
      </c>
      <c r="K65" s="63">
        <f>((E65*FE!B$7*1000)+(F65*FE!C$7*1000))/1000000</f>
        <v>615.75269606907148</v>
      </c>
      <c r="L65" s="63">
        <f>((E65*FE!B$8*1000)+(F65*FE!C$8*1000))/1000000</f>
        <v>615.75269606907148</v>
      </c>
      <c r="N65" s="96">
        <f t="shared" si="4"/>
        <v>1874.4682942288223</v>
      </c>
    </row>
    <row r="66" spans="1:14" x14ac:dyDescent="0.25">
      <c r="A66" s="13" t="s">
        <v>30</v>
      </c>
      <c r="B66" s="99">
        <f>'NA Consumo Leña x especie'!C27</f>
        <v>56482.014375000006</v>
      </c>
      <c r="C66" s="5">
        <f>B66*(' Densidad Leña'!$B$25)</f>
        <v>14308.776974999999</v>
      </c>
      <c r="D66" s="5">
        <f>B66*(' Densidad Leña'!$C$25)</f>
        <v>42173.237400000005</v>
      </c>
      <c r="E66" s="77">
        <f>((C66*'NA Consumo Leña x especie'!F27)*(' Densidad Leña'!B$9)+(C66*'NA Consumo Leña x especie'!G27)*(' Densidad Leña'!B$10)+(C66*'NA Consumo Leña x especie'!H27)*(' Densidad Leña'!B$11))/1000</f>
        <v>5648.5478228668226</v>
      </c>
      <c r="F66" s="77">
        <f>((D66*'NA Consumo Leña x especie'!K27)*(' Densidad Leña'!C$9)+(D66*'NA Consumo Leña x especie'!L27)*(' Densidad Leña'!C$10)+(D66*'NA Consumo Leña x especie'!M27)*(' Densidad Leña'!C$11))/1000</f>
        <v>21640.142440875003</v>
      </c>
      <c r="G66" s="5">
        <f t="shared" si="3"/>
        <v>27288.690263741824</v>
      </c>
      <c r="H66" s="63">
        <f>((E66*FE!B$4*1000)+(F66*FE!C$4*1000))/1000000</f>
        <v>320.86168649144281</v>
      </c>
      <c r="I66" s="63">
        <f>((E66*FE!B$6*1000)+(F66*FE!C$6*1000))/1000000</f>
        <v>248.40733722897244</v>
      </c>
      <c r="J66" s="63">
        <f>((E66*FE!B$5*1000)+(F66*FE!C$5*1000))/1000000</f>
        <v>270.80314422225263</v>
      </c>
      <c r="K66" s="63">
        <f>((E66*FE!B$7*1000)+(F66*FE!C$7*1000))/1000000</f>
        <v>804.58172154366616</v>
      </c>
      <c r="L66" s="63">
        <f>((E66*FE!B$8*1000)+(F66*FE!C$8*1000))/1000000</f>
        <v>804.58172154366616</v>
      </c>
      <c r="N66" s="96">
        <f t="shared" si="4"/>
        <v>2449.2356110300002</v>
      </c>
    </row>
    <row r="67" spans="1:14" x14ac:dyDescent="0.25">
      <c r="A67" s="13" t="s">
        <v>31</v>
      </c>
      <c r="B67" s="99">
        <f>'NA Consumo Leña x especie'!C28</f>
        <v>44349.488274193551</v>
      </c>
      <c r="C67" s="5">
        <f>B67*(' Densidad Leña'!$B$25)</f>
        <v>11235.203696129031</v>
      </c>
      <c r="D67" s="5">
        <f>B67*(' Densidad Leña'!$C$25)</f>
        <v>33114.284578064522</v>
      </c>
      <c r="E67" s="77">
        <f>((C67*'NA Consumo Leña x especie'!F28)*(' Densidad Leña'!B$9)+(C67*'NA Consumo Leña x especie'!G28)*(' Densidad Leña'!B$10)+(C67*'NA Consumo Leña x especie'!H28)*(' Densidad Leña'!B$11))/1000</f>
        <v>4507.950775654298</v>
      </c>
      <c r="F67" s="77">
        <f>((D67*'NA Consumo Leña x especie'!K28)*(' Densidad Leña'!C$9)+(D67*'NA Consumo Leña x especie'!L28)*(' Densidad Leña'!C$10)+(D67*'NA Consumo Leña x especie'!M28)*(' Densidad Leña'!C$11))/1000</f>
        <v>17243.939174038234</v>
      </c>
      <c r="G67" s="5">
        <f t="shared" si="3"/>
        <v>21751.889949692533</v>
      </c>
      <c r="H67" s="63">
        <f>((E67*FE!B$4*1000)+(F67*FE!C$4*1000))/1000000</f>
        <v>255.72686469207716</v>
      </c>
      <c r="I67" s="63">
        <f>((E67*FE!B$6*1000)+(F67*FE!C$6*1000))/1000000</f>
        <v>197.97713837589603</v>
      </c>
      <c r="J67" s="63">
        <f>((E67*FE!B$5*1000)+(F67*FE!C$5*1000))/1000000</f>
        <v>215.82944541321552</v>
      </c>
      <c r="K67" s="63">
        <f>((E67*FE!B$7*1000)+(F67*FE!C$7*1000))/1000000</f>
        <v>641.21214498742461</v>
      </c>
      <c r="L67" s="63">
        <f>((E67*FE!B$8*1000)+(F67*FE!C$8*1000))/1000000</f>
        <v>641.21214498742461</v>
      </c>
      <c r="N67" s="96">
        <f t="shared" si="4"/>
        <v>1951.957738456038</v>
      </c>
    </row>
    <row r="68" spans="1:14" x14ac:dyDescent="0.25">
      <c r="A68" s="13" t="s">
        <v>32</v>
      </c>
      <c r="B68" s="99">
        <f>'NA Consumo Leña x especie'!C29</f>
        <v>27186.47842857143</v>
      </c>
      <c r="C68" s="5">
        <f>B68*(' Densidad Leña'!$B$25)</f>
        <v>6887.2412019047615</v>
      </c>
      <c r="D68" s="5">
        <f>B68*(' Densidad Leña'!$C$25)</f>
        <v>20299.237226666668</v>
      </c>
      <c r="E68" s="77">
        <f>((C68*'NA Consumo Leña x especie'!F29)*(' Densidad Leña'!B$9)+(C68*'NA Consumo Leña x especie'!G29)*(' Densidad Leña'!B$10)+(C68*'NA Consumo Leña x especie'!H29)*(' Densidad Leña'!B$11))/1000</f>
        <v>2787.1070747770327</v>
      </c>
      <c r="F68" s="77">
        <f>((D68*'NA Consumo Leña x especie'!K29)*(' Densidad Leña'!C$9)+(D68*'NA Consumo Leña x especie'!L29)*(' Densidad Leña'!C$10)+(D68*'NA Consumo Leña x especie'!M29)*(' Densidad Leña'!C$11))/1000</f>
        <v>10712.194718718758</v>
      </c>
      <c r="G68" s="5">
        <f t="shared" si="3"/>
        <v>13499.30179349579</v>
      </c>
      <c r="H68" s="63">
        <f>((E68*FE!B$4*1000)+(F68*FE!C$4*1000))/1000000</f>
        <v>158.76828086678307</v>
      </c>
      <c r="I68" s="63">
        <f>((E68*FE!B$6*1000)+(F68*FE!C$6*1000))/1000000</f>
        <v>122.92121079733879</v>
      </c>
      <c r="J68" s="63">
        <f>((E68*FE!B$5*1000)+(F68*FE!C$5*1000))/1000000</f>
        <v>133.99936293961312</v>
      </c>
      <c r="K68" s="63">
        <f>((E68*FE!B$7*1000)+(F68*FE!C$7*1000))/1000000</f>
        <v>398.17370339067872</v>
      </c>
      <c r="L68" s="63">
        <f>((E68*FE!B$8*1000)+(F68*FE!C$8*1000))/1000000</f>
        <v>398.17370339067872</v>
      </c>
      <c r="N68" s="96">
        <f t="shared" si="4"/>
        <v>1212.0362613850925</v>
      </c>
    </row>
    <row r="69" spans="1:14" x14ac:dyDescent="0.25">
      <c r="A69" s="13" t="s">
        <v>33</v>
      </c>
      <c r="B69" s="99">
        <f>'NA Consumo Leña x especie'!C30</f>
        <v>14263.367499999998</v>
      </c>
      <c r="C69" s="5">
        <f>B69*(' Densidad Leña'!$B$25)</f>
        <v>3613.3864333333327</v>
      </c>
      <c r="D69" s="5">
        <f>B69*(' Densidad Leña'!$C$25)</f>
        <v>10649.981066666665</v>
      </c>
      <c r="E69" s="77">
        <f>((C69*'NA Consumo Leña x especie'!F30)*(' Densidad Leña'!B$9)+(C69*'NA Consumo Leña x especie'!G30)*(' Densidad Leña'!B$10)+(C69*'NA Consumo Leña x especie'!H30)*(' Densidad Leña'!B$11))/1000</f>
        <v>1437.5180415060413</v>
      </c>
      <c r="F69" s="77">
        <f>((D69*'NA Consumo Leña x especie'!K30)*(' Densidad Leña'!C$9)+(D69*'NA Consumo Leña x especie'!L30)*(' Densidad Leña'!C$10)+(D69*'NA Consumo Leña x especie'!M30)*(' Densidad Leña'!C$11))/1000</f>
        <v>5541.1915389753058</v>
      </c>
      <c r="G69" s="5">
        <f t="shared" si="3"/>
        <v>6978.7095804813471</v>
      </c>
      <c r="H69" s="63">
        <f>((E69*FE!B$4*1000)+(F69*FE!C$4*1000))/1000000</f>
        <v>82.098116297221253</v>
      </c>
      <c r="I69" s="63">
        <f>((E69*FE!B$6*1000)+(F69*FE!C$6*1000))/1000000</f>
        <v>63.56399210092772</v>
      </c>
      <c r="J69" s="63">
        <f>((E69*FE!B$5*1000)+(F69*FE!C$5*1000))/1000000</f>
        <v>69.290711569463397</v>
      </c>
      <c r="K69" s="63">
        <f>((E69*FE!B$7*1000)+(F69*FE!C$7*1000))/1000000</f>
        <v>205.91734436882922</v>
      </c>
      <c r="L69" s="63">
        <f>((E69*FE!B$8*1000)+(F69*FE!C$8*1000))/1000000</f>
        <v>205.91734436882922</v>
      </c>
      <c r="N69" s="96">
        <f t="shared" si="4"/>
        <v>626.78750870527074</v>
      </c>
    </row>
    <row r="70" spans="1:14" x14ac:dyDescent="0.25">
      <c r="A70" s="13" t="s">
        <v>34</v>
      </c>
      <c r="B70" s="99">
        <f>'NA Consumo Leña x especie'!C31</f>
        <v>24525.995999999999</v>
      </c>
      <c r="C70" s="5">
        <f>B70*(' Densidad Leña'!$B$25)</f>
        <v>6213.2523199999987</v>
      </c>
      <c r="D70" s="5">
        <f>B70*(' Densidad Leña'!$C$25)</f>
        <v>18312.74368</v>
      </c>
      <c r="E70" s="77">
        <f>((C70*'NA Consumo Leña x especie'!F31)*(' Densidad Leña'!B$9)+(C70*'NA Consumo Leña x especie'!G31)*(' Densidad Leña'!B$10)+(C70*'NA Consumo Leña x especie'!H31)*(' Densidad Leña'!B$11))/1000</f>
        <v>2438.3629133485592</v>
      </c>
      <c r="F70" s="77">
        <f>((D70*'NA Consumo Leña x especie'!K31)*(' Densidad Leña'!C$9)+(D70*'NA Consumo Leña x especie'!L31)*(' Densidad Leña'!C$10)+(D70*'NA Consumo Leña x especie'!M31)*(' Densidad Leña'!C$11))/1000</f>
        <v>9161.8656631040012</v>
      </c>
      <c r="G70" s="5">
        <f t="shared" si="3"/>
        <v>11600.22857645256</v>
      </c>
      <c r="H70" s="63">
        <f>((E70*FE!B$4*1000)+(F70*FE!C$4*1000))/1000000</f>
        <v>136.17279401379193</v>
      </c>
      <c r="I70" s="63">
        <f>((E70*FE!B$6*1000)+(F70*FE!C$6*1000))/1000000</f>
        <v>105.39900803906875</v>
      </c>
      <c r="J70" s="63">
        <f>((E70*FE!B$5*1000)+(F70*FE!C$5*1000))/1000000</f>
        <v>114.92302719156567</v>
      </c>
      <c r="K70" s="63">
        <f>((E70*FE!B$7*1000)+(F70*FE!C$7*1000))/1000000</f>
        <v>341.19230148935947</v>
      </c>
      <c r="L70" s="63">
        <f>((E70*FE!B$8*1000)+(F70*FE!C$8*1000))/1000000</f>
        <v>341.19230148935947</v>
      </c>
      <c r="N70" s="96">
        <f t="shared" si="4"/>
        <v>1038.8794322231452</v>
      </c>
    </row>
    <row r="71" spans="1:14" x14ac:dyDescent="0.25">
      <c r="A71" s="13" t="s">
        <v>35</v>
      </c>
      <c r="B71" s="99">
        <f>'NA Consumo Leña x especie'!C32</f>
        <v>54155.396842105256</v>
      </c>
      <c r="C71" s="5">
        <f>B71*(' Densidad Leña'!$B$25)</f>
        <v>13719.367199999997</v>
      </c>
      <c r="D71" s="5">
        <f>B71*(' Densidad Leña'!$C$25)</f>
        <v>40436.029642105263</v>
      </c>
      <c r="E71" s="77">
        <f>((C71*'NA Consumo Leña x especie'!F32)*(' Densidad Leña'!B$9)+(C71*'NA Consumo Leña x especie'!G32)*(' Densidad Leña'!B$10)+(C71*'NA Consumo Leña x especie'!H32)*(' Densidad Leña'!B$11))/1000</f>
        <v>5337.1157737959584</v>
      </c>
      <c r="F71" s="77">
        <f>((D71*'NA Consumo Leña x especie'!K32)*(' Densidad Leña'!C$9)+(D71*'NA Consumo Leña x especie'!L32)*(' Densidad Leña'!C$10)+(D71*'NA Consumo Leña x especie'!M32)*(' Densidad Leña'!C$11))/1000</f>
        <v>20458.584935805375</v>
      </c>
      <c r="G71" s="5">
        <f t="shared" si="3"/>
        <v>25795.700709601333</v>
      </c>
      <c r="H71" s="63">
        <f>((E71*FE!B$4*1000)+(F71*FE!C$4*1000))/1000000</f>
        <v>303.3214145820416</v>
      </c>
      <c r="I71" s="63">
        <f>((E71*FE!B$6*1000)+(F71*FE!C$6*1000))/1000000</f>
        <v>234.82943363681503</v>
      </c>
      <c r="J71" s="63">
        <f>((E71*FE!B$5*1000)+(F71*FE!C$5*1000))/1000000</f>
        <v>255.99970578187566</v>
      </c>
      <c r="K71" s="63">
        <f>((E71*FE!B$7*1000)+(F71*FE!C$7*1000))/1000000</f>
        <v>760.61571244175548</v>
      </c>
      <c r="L71" s="63">
        <f>((E71*FE!B$8*1000)+(F71*FE!C$8*1000))/1000000</f>
        <v>760.61571244175548</v>
      </c>
      <c r="N71" s="96">
        <f t="shared" si="4"/>
        <v>2315.3819788842429</v>
      </c>
    </row>
    <row r="72" spans="1:14" x14ac:dyDescent="0.25">
      <c r="A72" s="13" t="s">
        <v>36</v>
      </c>
      <c r="B72" s="99">
        <f>'NA Consumo Leña x especie'!C33</f>
        <v>69739.746580645166</v>
      </c>
      <c r="C72" s="5">
        <f>B72*(' Densidad Leña'!$B$25)</f>
        <v>17667.402467096774</v>
      </c>
      <c r="D72" s="5">
        <f>B72*(' Densidad Leña'!$C$25)</f>
        <v>52072.344113548395</v>
      </c>
      <c r="E72" s="77">
        <f>((C72*'NA Consumo Leña x especie'!F33)*(' Densidad Leña'!B$9)+(C72*'NA Consumo Leña x especie'!G33)*(' Densidad Leña'!B$10)+(C72*'NA Consumo Leña x especie'!H33)*(' Densidad Leña'!B$11))/1000</f>
        <v>6797.3882265152542</v>
      </c>
      <c r="F72" s="77">
        <f>((D72*'NA Consumo Leña x especie'!K33)*(' Densidad Leña'!C$9)+(D72*'NA Consumo Leña x especie'!L33)*(' Densidad Leña'!C$10)+(D72*'NA Consumo Leña x especie'!M33)*(' Densidad Leña'!C$11))/1000</f>
        <v>26345.97126084334</v>
      </c>
      <c r="G72" s="5">
        <f t="shared" si="3"/>
        <v>33143.359487358597</v>
      </c>
      <c r="H72" s="63">
        <f>((E72*FE!B$4*1000)+(F72*FE!C$4*1000))/1000000</f>
        <v>390.07934397657021</v>
      </c>
      <c r="I72" s="63">
        <f>((E72*FE!B$6*1000)+(F72*FE!C$6*1000))/1000000</f>
        <v>302.03610917052674</v>
      </c>
      <c r="J72" s="63">
        <f>((E72*FE!B$5*1000)+(F72*FE!C$5*1000))/1000000</f>
        <v>329.23053558306515</v>
      </c>
      <c r="K72" s="63">
        <f>((E72*FE!B$7*1000)+(F72*FE!C$7*1000))/1000000</f>
        <v>978.60680106763789</v>
      </c>
      <c r="L72" s="63">
        <f>((E72*FE!B$8*1000)+(F72*FE!C$8*1000))/1000000</f>
        <v>978.60680106763789</v>
      </c>
      <c r="N72" s="96">
        <f t="shared" si="4"/>
        <v>2978.5595908654377</v>
      </c>
    </row>
  </sheetData>
  <mergeCells count="8">
    <mergeCell ref="C39:D39"/>
    <mergeCell ref="E39:F39"/>
    <mergeCell ref="H39:L39"/>
    <mergeCell ref="Q2:U2"/>
    <mergeCell ref="Q1:U1"/>
    <mergeCell ref="E2:F2"/>
    <mergeCell ref="C2:D2"/>
    <mergeCell ref="H2:L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35"/>
  <sheetViews>
    <sheetView workbookViewId="0">
      <selection activeCell="N22" sqref="N22"/>
    </sheetView>
  </sheetViews>
  <sheetFormatPr baseColWidth="10" defaultRowHeight="15" x14ac:dyDescent="0.25"/>
  <cols>
    <col min="1" max="1" width="16.85546875" bestFit="1" customWidth="1"/>
    <col min="2" max="2" width="15" bestFit="1" customWidth="1"/>
    <col min="3" max="3" width="4.140625" customWidth="1"/>
    <col min="4" max="4" width="20.85546875" bestFit="1" customWidth="1"/>
  </cols>
  <sheetData>
    <row r="2" spans="1:4" x14ac:dyDescent="0.25">
      <c r="B2" s="68" t="s">
        <v>79</v>
      </c>
      <c r="D2" s="68" t="s">
        <v>79</v>
      </c>
    </row>
    <row r="3" spans="1:4" x14ac:dyDescent="0.25">
      <c r="A3" s="15" t="s">
        <v>69</v>
      </c>
      <c r="B3" s="68" t="s">
        <v>150</v>
      </c>
      <c r="D3" s="68" t="s">
        <v>151</v>
      </c>
    </row>
    <row r="4" spans="1:4" x14ac:dyDescent="0.25">
      <c r="A4" s="13" t="s">
        <v>5</v>
      </c>
      <c r="B4" s="18">
        <f>'NA Consumo Pellet'!B3/1000</f>
        <v>1217.0541824999998</v>
      </c>
      <c r="D4" s="96">
        <f>(B4*FE!B$9*1000)/1000000</f>
        <v>2.1906975284999999</v>
      </c>
    </row>
    <row r="5" spans="1:4" x14ac:dyDescent="0.25">
      <c r="A5" s="13" t="s">
        <v>6</v>
      </c>
      <c r="B5" s="18">
        <f>'NA Consumo Pellet'!B4/1000</f>
        <v>0</v>
      </c>
      <c r="D5" s="96">
        <f>(B5*FE!B$9*1000)/1000000</f>
        <v>0</v>
      </c>
    </row>
    <row r="6" spans="1:4" x14ac:dyDescent="0.25">
      <c r="A6" s="13" t="s">
        <v>7</v>
      </c>
      <c r="B6" s="18">
        <f>'NA Consumo Pellet'!B5/1000</f>
        <v>0</v>
      </c>
      <c r="D6" s="96">
        <f>(B6*FE!B$9*1000)/1000000</f>
        <v>0</v>
      </c>
    </row>
    <row r="7" spans="1:4" x14ac:dyDescent="0.25">
      <c r="A7" s="13" t="s">
        <v>8</v>
      </c>
      <c r="B7" s="18">
        <f>'NA Consumo Pellet'!B6/1000</f>
        <v>449.39750322580647</v>
      </c>
      <c r="D7" s="96">
        <f>(B7*FE!B$9*1000)/1000000</f>
        <v>0.80891550580645166</v>
      </c>
    </row>
    <row r="8" spans="1:4" x14ac:dyDescent="0.25">
      <c r="A8" s="13" t="s">
        <v>9</v>
      </c>
      <c r="B8" s="18">
        <f>'NA Consumo Pellet'!B7/1000</f>
        <v>380.85629999999998</v>
      </c>
      <c r="D8" s="96">
        <f>(B8*FE!B$9*1000)/1000000</f>
        <v>0.68554134</v>
      </c>
    </row>
    <row r="9" spans="1:4" x14ac:dyDescent="0.25">
      <c r="A9" s="13" t="s">
        <v>10</v>
      </c>
      <c r="B9" s="18">
        <f>'NA Consumo Pellet'!B8/1000</f>
        <v>579.59268545454529</v>
      </c>
      <c r="D9" s="96">
        <f>(B9*FE!B$9*1000)/1000000</f>
        <v>1.0432668338181816</v>
      </c>
    </row>
    <row r="10" spans="1:4" x14ac:dyDescent="0.25">
      <c r="A10" s="13" t="s">
        <v>11</v>
      </c>
      <c r="B10" s="18">
        <f>'NA Consumo Pellet'!B9/1000</f>
        <v>8.0399410714285739</v>
      </c>
      <c r="D10" s="96">
        <f>(B10*FE!B$9*1000)/1000000</f>
        <v>1.4471893928571433E-2</v>
      </c>
    </row>
    <row r="11" spans="1:4" x14ac:dyDescent="0.25">
      <c r="A11" s="13" t="s">
        <v>12</v>
      </c>
      <c r="B11" s="18">
        <f>'NA Consumo Pellet'!B10/1000</f>
        <v>0</v>
      </c>
      <c r="D11" s="96">
        <f>(B11*FE!B$9*1000)/1000000</f>
        <v>0</v>
      </c>
    </row>
    <row r="12" spans="1:4" x14ac:dyDescent="0.25">
      <c r="A12" s="13" t="s">
        <v>13</v>
      </c>
      <c r="B12" s="18">
        <f>'NA Consumo Pellet'!B11/1000</f>
        <v>882.2149999999998</v>
      </c>
      <c r="D12" s="96">
        <f>(B12*FE!B$9*1000)/1000000</f>
        <v>1.5879869999999996</v>
      </c>
    </row>
    <row r="13" spans="1:4" x14ac:dyDescent="0.25">
      <c r="A13" s="13" t="s">
        <v>14</v>
      </c>
      <c r="B13" s="18">
        <f>'NA Consumo Pellet'!B12/1000</f>
        <v>0</v>
      </c>
      <c r="D13" s="96">
        <f>(B13*FE!B$9*1000)/1000000</f>
        <v>0</v>
      </c>
    </row>
    <row r="14" spans="1:4" x14ac:dyDescent="0.25">
      <c r="A14" s="13" t="s">
        <v>15</v>
      </c>
      <c r="B14" s="18">
        <f>'NA Consumo Pellet'!B13/1000</f>
        <v>211.6944</v>
      </c>
      <c r="D14" s="96">
        <f>(B14*FE!B$9*1000)/1000000</f>
        <v>0.38104991999999999</v>
      </c>
    </row>
    <row r="15" spans="1:4" x14ac:dyDescent="0.25">
      <c r="A15" s="13" t="s">
        <v>16</v>
      </c>
      <c r="B15" s="18">
        <f>'NA Consumo Pellet'!B14/1000</f>
        <v>2297.821033846154</v>
      </c>
      <c r="D15" s="96">
        <f>(B15*FE!B$9*1000)/1000000</f>
        <v>4.1360778609230771</v>
      </c>
    </row>
    <row r="16" spans="1:4" x14ac:dyDescent="0.25">
      <c r="A16" s="13" t="s">
        <v>17</v>
      </c>
      <c r="B16" s="18">
        <f>'NA Consumo Pellet'!B15/1000</f>
        <v>1008.9002220394734</v>
      </c>
      <c r="D16" s="96">
        <f>(B16*FE!B$9*1000)/1000000</f>
        <v>1.8160203996710524</v>
      </c>
    </row>
    <row r="17" spans="1:4" x14ac:dyDescent="0.25">
      <c r="A17" s="13" t="s">
        <v>18</v>
      </c>
      <c r="B17" s="18">
        <f>'NA Consumo Pellet'!B16/1000</f>
        <v>0</v>
      </c>
      <c r="D17" s="96">
        <f>(B17*FE!B$9*1000)/1000000</f>
        <v>0</v>
      </c>
    </row>
    <row r="18" spans="1:4" x14ac:dyDescent="0.25">
      <c r="A18" s="13" t="s">
        <v>19</v>
      </c>
      <c r="B18" s="18">
        <f>'NA Consumo Pellet'!B17/1000</f>
        <v>0</v>
      </c>
      <c r="D18" s="96">
        <f>(B18*FE!B$9*1000)/1000000</f>
        <v>0</v>
      </c>
    </row>
    <row r="19" spans="1:4" x14ac:dyDescent="0.25">
      <c r="A19" s="13" t="s">
        <v>20</v>
      </c>
      <c r="B19" s="18">
        <f>'NA Consumo Pellet'!B18/1000</f>
        <v>0</v>
      </c>
      <c r="D19" s="96">
        <f>(B19*FE!B$9*1000)/1000000</f>
        <v>0</v>
      </c>
    </row>
    <row r="20" spans="1:4" x14ac:dyDescent="0.25">
      <c r="A20" s="13" t="s">
        <v>21</v>
      </c>
      <c r="B20" s="18">
        <f>'NA Consumo Pellet'!B19/1000</f>
        <v>0</v>
      </c>
      <c r="D20" s="96">
        <f>(B20*FE!B$9*1000)/1000000</f>
        <v>0</v>
      </c>
    </row>
    <row r="21" spans="1:4" x14ac:dyDescent="0.25">
      <c r="A21" s="13" t="s">
        <v>22</v>
      </c>
      <c r="B21" s="18">
        <f>'NA Consumo Pellet'!B20/1000</f>
        <v>685.03260599999999</v>
      </c>
      <c r="D21" s="96">
        <f>(B21*FE!B$9*1000)/1000000</f>
        <v>1.2330586908000001</v>
      </c>
    </row>
    <row r="22" spans="1:4" x14ac:dyDescent="0.25">
      <c r="A22" s="13" t="s">
        <v>23</v>
      </c>
      <c r="B22" s="100">
        <f>'NA Consumo Pellet'!B21/1000</f>
        <v>11910.096</v>
      </c>
      <c r="D22" s="96">
        <f>(B22*FE!B$9*1000)/1000000</f>
        <v>21.4381728</v>
      </c>
    </row>
    <row r="23" spans="1:4" x14ac:dyDescent="0.25">
      <c r="A23" s="13" t="s">
        <v>24</v>
      </c>
      <c r="B23" s="18">
        <f>'NA Consumo Pellet'!B22/1000</f>
        <v>0</v>
      </c>
      <c r="D23" s="96">
        <f>(B23*FE!B$9*1000)/1000000</f>
        <v>0</v>
      </c>
    </row>
    <row r="24" spans="1:4" x14ac:dyDescent="0.25">
      <c r="A24" s="13" t="s">
        <v>25</v>
      </c>
      <c r="B24" s="18">
        <f>'NA Consumo Pellet'!B23/1000</f>
        <v>514.2732692307693</v>
      </c>
      <c r="D24" s="96">
        <f>(B24*FE!B$9*1000)/1000000</f>
        <v>0.92569188461538476</v>
      </c>
    </row>
    <row r="25" spans="1:4" x14ac:dyDescent="0.25">
      <c r="A25" s="13" t="s">
        <v>26</v>
      </c>
      <c r="B25" s="18">
        <f>'NA Consumo Pellet'!B24/1000</f>
        <v>1251.2330526315789</v>
      </c>
      <c r="D25" s="96">
        <f>(B25*FE!B$9*1000)/1000000</f>
        <v>2.2522194947368419</v>
      </c>
    </row>
    <row r="26" spans="1:4" x14ac:dyDescent="0.25">
      <c r="A26" s="13" t="s">
        <v>27</v>
      </c>
      <c r="B26" s="18">
        <f>'NA Consumo Pellet'!B25/1000</f>
        <v>0</v>
      </c>
      <c r="D26" s="96">
        <f>(B26*FE!B$9*1000)/1000000</f>
        <v>0</v>
      </c>
    </row>
    <row r="27" spans="1:4" x14ac:dyDescent="0.25">
      <c r="A27" s="13" t="s">
        <v>28</v>
      </c>
      <c r="B27" s="18">
        <f>'NA Consumo Pellet'!B26/1000</f>
        <v>0</v>
      </c>
      <c r="D27" s="96">
        <f>(B27*FE!B$9*1000)/1000000</f>
        <v>0</v>
      </c>
    </row>
    <row r="28" spans="1:4" x14ac:dyDescent="0.25">
      <c r="A28" s="13" t="s">
        <v>29</v>
      </c>
      <c r="B28" s="18">
        <f>'NA Consumo Pellet'!B27/1000</f>
        <v>0</v>
      </c>
      <c r="D28" s="96">
        <f>(B28*FE!B$9*1000)/1000000</f>
        <v>0</v>
      </c>
    </row>
    <row r="29" spans="1:4" x14ac:dyDescent="0.25">
      <c r="A29" s="13" t="s">
        <v>30</v>
      </c>
      <c r="B29" s="100">
        <f>'NA Consumo Pellet'!B28/1000</f>
        <v>61979.444236641219</v>
      </c>
      <c r="D29" s="96">
        <f>(B29*FE!B$9*1000)/1000000</f>
        <v>111.56299962595419</v>
      </c>
    </row>
    <row r="30" spans="1:4" x14ac:dyDescent="0.25">
      <c r="A30" s="13" t="s">
        <v>31</v>
      </c>
      <c r="B30" s="18">
        <f>'NA Consumo Pellet'!B29/1000</f>
        <v>231.36129183673469</v>
      </c>
      <c r="D30" s="96">
        <f>(B30*FE!B$9*1000)/1000000</f>
        <v>0.41645032530612247</v>
      </c>
    </row>
    <row r="31" spans="1:4" x14ac:dyDescent="0.25">
      <c r="A31" s="13" t="s">
        <v>32</v>
      </c>
      <c r="B31" s="18">
        <f>'NA Consumo Pellet'!B30/1000</f>
        <v>83.978947500000018</v>
      </c>
      <c r="D31" s="96">
        <f>(B31*FE!B$9*1000)/1000000</f>
        <v>0.15116210550000003</v>
      </c>
    </row>
    <row r="32" spans="1:4" x14ac:dyDescent="0.25">
      <c r="A32" s="13" t="s">
        <v>33</v>
      </c>
      <c r="B32" s="18">
        <f>'NA Consumo Pellet'!B31/1000</f>
        <v>493.54636082474224</v>
      </c>
      <c r="D32" s="96">
        <f>(B32*FE!B$9*1000)/1000000</f>
        <v>0.88838344948453607</v>
      </c>
    </row>
    <row r="33" spans="1:4" x14ac:dyDescent="0.25">
      <c r="A33" s="13" t="s">
        <v>34</v>
      </c>
      <c r="B33" s="18">
        <f>'NA Consumo Pellet'!B32/1000</f>
        <v>1123.1322</v>
      </c>
      <c r="D33" s="96">
        <f>(B33*FE!B$9*1000)/1000000</f>
        <v>2.0216379600000001</v>
      </c>
    </row>
    <row r="34" spans="1:4" x14ac:dyDescent="0.25">
      <c r="A34" s="13" t="s">
        <v>35</v>
      </c>
      <c r="B34" s="18">
        <f>'NA Consumo Pellet'!B33/1000</f>
        <v>631.46159999999998</v>
      </c>
      <c r="D34" s="96">
        <f>(B34*FE!B$9*1000)/1000000</f>
        <v>1.1366308799999998</v>
      </c>
    </row>
    <row r="35" spans="1:4" x14ac:dyDescent="0.25">
      <c r="A35" s="13" t="s">
        <v>36</v>
      </c>
      <c r="B35" s="18">
        <f>'NA Consumo Pellet'!B34/1000</f>
        <v>863.55059104477607</v>
      </c>
      <c r="D35" s="96">
        <f>(B35*FE!B$9*1000)/1000000</f>
        <v>1.5543910638805971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8"/>
  <sheetViews>
    <sheetView topLeftCell="A31" zoomScale="90" zoomScaleNormal="90" workbookViewId="0">
      <selection activeCell="T65" sqref="T65"/>
    </sheetView>
  </sheetViews>
  <sheetFormatPr baseColWidth="10" defaultRowHeight="15" x14ac:dyDescent="0.25"/>
  <cols>
    <col min="1" max="1" width="16.85546875" bestFit="1" customWidth="1"/>
    <col min="4" max="4" width="16.7109375" customWidth="1"/>
  </cols>
  <sheetData>
    <row r="1" spans="1:5" x14ac:dyDescent="0.25">
      <c r="A1" s="15" t="s">
        <v>69</v>
      </c>
      <c r="B1" t="s">
        <v>152</v>
      </c>
      <c r="C1" t="s">
        <v>48</v>
      </c>
      <c r="D1" t="s">
        <v>155</v>
      </c>
      <c r="E1" t="s">
        <v>153</v>
      </c>
    </row>
    <row r="2" spans="1:5" x14ac:dyDescent="0.25">
      <c r="A2" s="13"/>
      <c r="B2" s="63"/>
      <c r="C2" s="63"/>
      <c r="D2" s="18"/>
      <c r="E2" s="18"/>
    </row>
    <row r="3" spans="1:5" x14ac:dyDescent="0.25">
      <c r="A3" s="127" t="s">
        <v>69</v>
      </c>
      <c r="B3" s="128" t="s">
        <v>643</v>
      </c>
      <c r="C3" s="128"/>
      <c r="D3" s="129" t="s">
        <v>644</v>
      </c>
      <c r="E3" s="129"/>
    </row>
    <row r="4" spans="1:5" x14ac:dyDescent="0.25">
      <c r="A4" s="127"/>
      <c r="B4" s="73" t="s">
        <v>152</v>
      </c>
      <c r="C4" s="73" t="s">
        <v>48</v>
      </c>
      <c r="D4" s="73" t="s">
        <v>155</v>
      </c>
      <c r="E4" s="73" t="s">
        <v>153</v>
      </c>
    </row>
    <row r="5" spans="1:5" x14ac:dyDescent="0.25">
      <c r="A5" s="41" t="s">
        <v>5</v>
      </c>
      <c r="B5" s="117">
        <f>'Emisiones Leña'!W4</f>
        <v>600.39957520255587</v>
      </c>
      <c r="C5" s="117">
        <f>'Emisiones Pellet'!D4</f>
        <v>2.1906975284999999</v>
      </c>
      <c r="D5" s="117">
        <f>SUM(B5:C5)</f>
        <v>602.59027273105585</v>
      </c>
      <c r="E5" s="30">
        <f>D5*FE!B$22</f>
        <v>33.745055272939126</v>
      </c>
    </row>
    <row r="6" spans="1:5" x14ac:dyDescent="0.25">
      <c r="A6" s="41" t="s">
        <v>6</v>
      </c>
      <c r="B6" s="117">
        <f>'Emisiones Leña'!W5</f>
        <v>257.2528158249329</v>
      </c>
      <c r="C6" s="117">
        <f>'Emisiones Pellet'!D5</f>
        <v>0</v>
      </c>
      <c r="D6" s="117">
        <f t="shared" ref="D6:D36" si="0">SUM(B6:C6)</f>
        <v>257.2528158249329</v>
      </c>
      <c r="E6" s="30">
        <f>D6*FE!B$22</f>
        <v>14.406157686196243</v>
      </c>
    </row>
    <row r="7" spans="1:5" x14ac:dyDescent="0.25">
      <c r="A7" s="41" t="s">
        <v>7</v>
      </c>
      <c r="B7" s="117">
        <f>'Emisiones Leña'!W6</f>
        <v>89.574682765645818</v>
      </c>
      <c r="C7" s="117">
        <f>'Emisiones Pellet'!D6</f>
        <v>0</v>
      </c>
      <c r="D7" s="117">
        <f t="shared" si="0"/>
        <v>89.574682765645818</v>
      </c>
      <c r="E7" s="30">
        <f>D7*FE!B$22</f>
        <v>5.0161822348761662</v>
      </c>
    </row>
    <row r="8" spans="1:5" x14ac:dyDescent="0.25">
      <c r="A8" s="41" t="s">
        <v>8</v>
      </c>
      <c r="B8" s="117">
        <f>'Emisiones Leña'!W7</f>
        <v>261.18844118420628</v>
      </c>
      <c r="C8" s="117">
        <f>'Emisiones Pellet'!D7</f>
        <v>0.80891550580645166</v>
      </c>
      <c r="D8" s="117">
        <f t="shared" si="0"/>
        <v>261.99735669001274</v>
      </c>
      <c r="E8" s="30">
        <f>D8*FE!B$22</f>
        <v>14.671851974640713</v>
      </c>
    </row>
    <row r="9" spans="1:5" x14ac:dyDescent="0.25">
      <c r="A9" s="41" t="s">
        <v>9</v>
      </c>
      <c r="B9" s="117">
        <f>'Emisiones Leña'!W8</f>
        <v>196.55023171238861</v>
      </c>
      <c r="C9" s="117">
        <f>'Emisiones Pellet'!D8</f>
        <v>0.68554134</v>
      </c>
      <c r="D9" s="117">
        <f t="shared" si="0"/>
        <v>197.23577305238859</v>
      </c>
      <c r="E9" s="30">
        <f>D9*FE!B$22</f>
        <v>11.045203290933761</v>
      </c>
    </row>
    <row r="10" spans="1:5" x14ac:dyDescent="0.25">
      <c r="A10" s="41" t="s">
        <v>10</v>
      </c>
      <c r="B10" s="117">
        <f>'Emisiones Leña'!W9</f>
        <v>285.59850385574464</v>
      </c>
      <c r="C10" s="117">
        <f>'Emisiones Pellet'!D9</f>
        <v>1.0432668338181816</v>
      </c>
      <c r="D10" s="117">
        <f t="shared" si="0"/>
        <v>286.6417706895628</v>
      </c>
      <c r="E10" s="30">
        <f>D10*FE!B$22</f>
        <v>16.051939158615518</v>
      </c>
    </row>
    <row r="11" spans="1:5" x14ac:dyDescent="0.25">
      <c r="A11" s="41" t="s">
        <v>11</v>
      </c>
      <c r="B11" s="117">
        <f>'Emisiones Leña'!W10</f>
        <v>44.030744961345498</v>
      </c>
      <c r="C11" s="117">
        <f>'Emisiones Pellet'!D10</f>
        <v>1.4471893928571433E-2</v>
      </c>
      <c r="D11" s="117">
        <f t="shared" si="0"/>
        <v>44.04521685527407</v>
      </c>
      <c r="E11" s="30">
        <f>D11*FE!B$22</f>
        <v>2.466532143895348</v>
      </c>
    </row>
    <row r="12" spans="1:5" x14ac:dyDescent="0.25">
      <c r="A12" s="41" t="s">
        <v>12</v>
      </c>
      <c r="B12" s="117">
        <f>'Emisiones Leña'!W11</f>
        <v>65.270343415662083</v>
      </c>
      <c r="C12" s="117">
        <f>'Emisiones Pellet'!D11</f>
        <v>0</v>
      </c>
      <c r="D12" s="117">
        <f t="shared" si="0"/>
        <v>65.270343415662083</v>
      </c>
      <c r="E12" s="30">
        <f>D12*FE!B$22</f>
        <v>3.6551392312770767</v>
      </c>
    </row>
    <row r="13" spans="1:5" x14ac:dyDescent="0.25">
      <c r="A13" s="41" t="s">
        <v>13</v>
      </c>
      <c r="B13" s="117">
        <f>'Emisiones Leña'!W12</f>
        <v>159.90507937367565</v>
      </c>
      <c r="C13" s="117">
        <f>'Emisiones Pellet'!D12</f>
        <v>1.5879869999999996</v>
      </c>
      <c r="D13" s="117">
        <f t="shared" si="0"/>
        <v>161.49306637367565</v>
      </c>
      <c r="E13" s="30">
        <f>D13*FE!B$22</f>
        <v>9.0436117169258363</v>
      </c>
    </row>
    <row r="14" spans="1:5" x14ac:dyDescent="0.25">
      <c r="A14" s="41" t="s">
        <v>14</v>
      </c>
      <c r="B14" s="117">
        <f>'Emisiones Leña'!W13</f>
        <v>98.718003326771424</v>
      </c>
      <c r="C14" s="117">
        <f>'Emisiones Pellet'!D13</f>
        <v>0</v>
      </c>
      <c r="D14" s="117">
        <f t="shared" si="0"/>
        <v>98.718003326771424</v>
      </c>
      <c r="E14" s="30">
        <f>D14*FE!B$22</f>
        <v>5.5282081862991994</v>
      </c>
    </row>
    <row r="15" spans="1:5" x14ac:dyDescent="0.25">
      <c r="A15" s="41" t="s">
        <v>15</v>
      </c>
      <c r="B15" s="117">
        <f>'Emisiones Leña'!W14</f>
        <v>176.53227518668388</v>
      </c>
      <c r="C15" s="117">
        <f>'Emisiones Pellet'!D14</f>
        <v>0.38104991999999999</v>
      </c>
      <c r="D15" s="117">
        <f t="shared" si="0"/>
        <v>176.91332510668389</v>
      </c>
      <c r="E15" s="30">
        <f>D15*FE!B$22</f>
        <v>9.9071462059742981</v>
      </c>
    </row>
    <row r="16" spans="1:5" x14ac:dyDescent="0.25">
      <c r="A16" s="41" t="s">
        <v>16</v>
      </c>
      <c r="B16" s="117">
        <f>'Emisiones Leña'!W15</f>
        <v>336.74390105675849</v>
      </c>
      <c r="C16" s="117">
        <f>'Emisiones Pellet'!D15</f>
        <v>4.1360778609230771</v>
      </c>
      <c r="D16" s="117">
        <f t="shared" si="0"/>
        <v>340.87997891768157</v>
      </c>
      <c r="E16" s="30">
        <f>D16*FE!B$22</f>
        <v>19.089278819390167</v>
      </c>
    </row>
    <row r="17" spans="1:5" x14ac:dyDescent="0.25">
      <c r="A17" s="41" t="s">
        <v>17</v>
      </c>
      <c r="B17" s="117">
        <f>'Emisiones Leña'!W16</f>
        <v>296.12232417554503</v>
      </c>
      <c r="C17" s="117">
        <f>'Emisiones Pellet'!D16</f>
        <v>1.8160203996710524</v>
      </c>
      <c r="D17" s="117">
        <f t="shared" si="0"/>
        <v>297.93834457521609</v>
      </c>
      <c r="E17" s="30">
        <f>D17*FE!B$22</f>
        <v>16.684547296212102</v>
      </c>
    </row>
    <row r="18" spans="1:5" x14ac:dyDescent="0.25">
      <c r="A18" s="41" t="s">
        <v>18</v>
      </c>
      <c r="B18" s="117">
        <f>'Emisiones Leña'!W17</f>
        <v>77.347081852239398</v>
      </c>
      <c r="C18" s="117">
        <f>'Emisiones Pellet'!D17</f>
        <v>0</v>
      </c>
      <c r="D18" s="117">
        <f t="shared" si="0"/>
        <v>77.347081852239398</v>
      </c>
      <c r="E18" s="30">
        <f>D18*FE!B$22</f>
        <v>4.3314365837254067</v>
      </c>
    </row>
    <row r="19" spans="1:5" x14ac:dyDescent="0.25">
      <c r="A19" s="41" t="s">
        <v>19</v>
      </c>
      <c r="B19" s="117">
        <f>'Emisiones Leña'!W18</f>
        <v>82.64154672267567</v>
      </c>
      <c r="C19" s="117">
        <f>'Emisiones Pellet'!D18</f>
        <v>0</v>
      </c>
      <c r="D19" s="117">
        <f t="shared" si="0"/>
        <v>82.64154672267567</v>
      </c>
      <c r="E19" s="30">
        <f>D19*FE!B$22</f>
        <v>4.6279266164698374</v>
      </c>
    </row>
    <row r="20" spans="1:5" x14ac:dyDescent="0.25">
      <c r="A20" s="41" t="s">
        <v>20</v>
      </c>
      <c r="B20" s="117">
        <f>'Emisiones Leña'!W19</f>
        <v>107.21689828612534</v>
      </c>
      <c r="C20" s="117">
        <f>'Emisiones Pellet'!D19</f>
        <v>0</v>
      </c>
      <c r="D20" s="117">
        <f t="shared" si="0"/>
        <v>107.21689828612534</v>
      </c>
      <c r="E20" s="30">
        <f>D20*FE!B$22</f>
        <v>6.0041463040230196</v>
      </c>
    </row>
    <row r="21" spans="1:5" x14ac:dyDescent="0.25">
      <c r="A21" s="41" t="s">
        <v>21</v>
      </c>
      <c r="B21" s="117">
        <f>'Emisiones Leña'!W20</f>
        <v>93.280701264104792</v>
      </c>
      <c r="C21" s="117">
        <f>'Emisiones Pellet'!D20</f>
        <v>0</v>
      </c>
      <c r="D21" s="117">
        <f t="shared" si="0"/>
        <v>93.280701264104792</v>
      </c>
      <c r="E21" s="30">
        <f>D21*FE!B$22</f>
        <v>5.2237192707898688</v>
      </c>
    </row>
    <row r="22" spans="1:5" x14ac:dyDescent="0.25">
      <c r="A22" s="41" t="s">
        <v>22</v>
      </c>
      <c r="B22" s="117">
        <f>'Emisiones Leña'!W21</f>
        <v>284.72080112971457</v>
      </c>
      <c r="C22" s="117">
        <f>'Emisiones Pellet'!D21</f>
        <v>1.2330586908000001</v>
      </c>
      <c r="D22" s="117">
        <f t="shared" si="0"/>
        <v>285.95385982051459</v>
      </c>
      <c r="E22" s="30">
        <f>D22*FE!B$22</f>
        <v>16.013416149948817</v>
      </c>
    </row>
    <row r="23" spans="1:5" x14ac:dyDescent="0.25">
      <c r="A23" s="41" t="s">
        <v>23</v>
      </c>
      <c r="B23" s="117">
        <f>'Emisiones Leña'!W22</f>
        <v>117.75439821567103</v>
      </c>
      <c r="C23" s="117">
        <f>'Emisiones Pellet'!D22</f>
        <v>21.4381728</v>
      </c>
      <c r="D23" s="118">
        <v>0</v>
      </c>
      <c r="E23" s="30">
        <f>D23*FE!B$22</f>
        <v>0</v>
      </c>
    </row>
    <row r="24" spans="1:5" x14ac:dyDescent="0.25">
      <c r="A24" s="41" t="s">
        <v>24</v>
      </c>
      <c r="B24" s="117">
        <f>'Emisiones Leña'!W23</f>
        <v>62.133096559497815</v>
      </c>
      <c r="C24" s="117">
        <f>'Emisiones Pellet'!D23</f>
        <v>0</v>
      </c>
      <c r="D24" s="117">
        <f t="shared" si="0"/>
        <v>62.133096559497815</v>
      </c>
      <c r="E24" s="30">
        <f>D24*FE!B$22</f>
        <v>3.4794534073318779</v>
      </c>
    </row>
    <row r="25" spans="1:5" x14ac:dyDescent="0.25">
      <c r="A25" s="41" t="s">
        <v>25</v>
      </c>
      <c r="B25" s="117">
        <f>'Emisiones Leña'!W24</f>
        <v>302.00062348204898</v>
      </c>
      <c r="C25" s="117">
        <f>'Emisiones Pellet'!D24</f>
        <v>0.92569188461538476</v>
      </c>
      <c r="D25" s="117">
        <f t="shared" si="0"/>
        <v>302.92631536666437</v>
      </c>
      <c r="E25" s="30">
        <f>D25*FE!B$22</f>
        <v>16.963873660533206</v>
      </c>
    </row>
    <row r="26" spans="1:5" x14ac:dyDescent="0.25">
      <c r="A26" s="41" t="s">
        <v>26</v>
      </c>
      <c r="B26" s="117">
        <f>'Emisiones Leña'!W25</f>
        <v>189.16635457731931</v>
      </c>
      <c r="C26" s="117">
        <f>'Emisiones Pellet'!D25</f>
        <v>2.2522194947368419</v>
      </c>
      <c r="D26" s="117">
        <f t="shared" si="0"/>
        <v>191.41857407205615</v>
      </c>
      <c r="E26" s="30">
        <f>D26*FE!B$22</f>
        <v>10.719440148035144</v>
      </c>
    </row>
    <row r="27" spans="1:5" x14ac:dyDescent="0.25">
      <c r="A27" s="41" t="s">
        <v>27</v>
      </c>
      <c r="B27" s="117">
        <f>'Emisiones Leña'!W26</f>
        <v>149.95993990695925</v>
      </c>
      <c r="C27" s="117">
        <f>'Emisiones Pellet'!D26</f>
        <v>0</v>
      </c>
      <c r="D27" s="117">
        <f t="shared" si="0"/>
        <v>149.95993990695925</v>
      </c>
      <c r="E27" s="30">
        <f>D27*FE!B$22</f>
        <v>8.3977566347897188</v>
      </c>
    </row>
    <row r="28" spans="1:5" x14ac:dyDescent="0.25">
      <c r="A28" s="41" t="s">
        <v>28</v>
      </c>
      <c r="B28" s="117">
        <f>'Emisiones Leña'!W27</f>
        <v>120.55988769253239</v>
      </c>
      <c r="C28" s="117">
        <f>'Emisiones Pellet'!D27</f>
        <v>0</v>
      </c>
      <c r="D28" s="117">
        <f t="shared" si="0"/>
        <v>120.55988769253239</v>
      </c>
      <c r="E28" s="30">
        <f>D28*FE!B$22</f>
        <v>6.7513537107818138</v>
      </c>
    </row>
    <row r="29" spans="1:5" x14ac:dyDescent="0.25">
      <c r="A29" s="41" t="s">
        <v>29</v>
      </c>
      <c r="B29" s="117">
        <f>'Emisiones Leña'!W28</f>
        <v>46.657018361964589</v>
      </c>
      <c r="C29" s="117">
        <f>'Emisiones Pellet'!D28</f>
        <v>0</v>
      </c>
      <c r="D29" s="117">
        <f t="shared" si="0"/>
        <v>46.657018361964589</v>
      </c>
      <c r="E29" s="30">
        <f>D29*FE!B$22</f>
        <v>2.6127930282700169</v>
      </c>
    </row>
    <row r="30" spans="1:5" x14ac:dyDescent="0.25">
      <c r="A30" s="41" t="s">
        <v>30</v>
      </c>
      <c r="B30" s="117">
        <f>'Emisiones Leña'!W29</f>
        <v>984.98620724800151</v>
      </c>
      <c r="C30" s="117">
        <f>'Emisiones Pellet'!D29</f>
        <v>111.56299962595419</v>
      </c>
      <c r="D30" s="118">
        <v>0</v>
      </c>
      <c r="E30" s="30">
        <f>D30*FE!B$22</f>
        <v>0</v>
      </c>
    </row>
    <row r="31" spans="1:5" x14ac:dyDescent="0.25">
      <c r="A31" s="41" t="s">
        <v>31</v>
      </c>
      <c r="B31" s="117">
        <f>'Emisiones Leña'!W30</f>
        <v>92.792937576631402</v>
      </c>
      <c r="C31" s="117">
        <f>'Emisiones Pellet'!D30</f>
        <v>0.41645032530612247</v>
      </c>
      <c r="D31" s="117">
        <f t="shared" si="0"/>
        <v>93.209387901937518</v>
      </c>
      <c r="E31" s="30">
        <f>D31*FE!B$22</f>
        <v>5.2197257225085014</v>
      </c>
    </row>
    <row r="32" spans="1:5" x14ac:dyDescent="0.25">
      <c r="A32" s="41" t="s">
        <v>32</v>
      </c>
      <c r="B32" s="117">
        <f>'Emisiones Leña'!W31</f>
        <v>65.196499551699759</v>
      </c>
      <c r="C32" s="117">
        <f>'Emisiones Pellet'!D31</f>
        <v>0.15116210550000003</v>
      </c>
      <c r="D32" s="117">
        <f t="shared" si="0"/>
        <v>65.347661657199765</v>
      </c>
      <c r="E32" s="30">
        <f>D32*FE!B$22</f>
        <v>3.6594690528031868</v>
      </c>
    </row>
    <row r="33" spans="1:5" x14ac:dyDescent="0.25">
      <c r="A33" s="41" t="s">
        <v>33</v>
      </c>
      <c r="B33" s="117">
        <f>'Emisiones Leña'!W32</f>
        <v>226.34436887098798</v>
      </c>
      <c r="C33" s="117">
        <f>'Emisiones Pellet'!D32</f>
        <v>0.88838344948453607</v>
      </c>
      <c r="D33" s="117">
        <f t="shared" si="0"/>
        <v>227.23275232047251</v>
      </c>
      <c r="E33" s="30">
        <f>D33*FE!B$22</f>
        <v>12.725034129946462</v>
      </c>
    </row>
    <row r="34" spans="1:5" x14ac:dyDescent="0.25">
      <c r="A34" s="41" t="s">
        <v>34</v>
      </c>
      <c r="B34" s="117">
        <f>'Emisiones Leña'!W33</f>
        <v>368.45239892345302</v>
      </c>
      <c r="C34" s="117">
        <f>'Emisiones Pellet'!D33</f>
        <v>2.0216379600000001</v>
      </c>
      <c r="D34" s="117">
        <f t="shared" si="0"/>
        <v>370.47403688345304</v>
      </c>
      <c r="E34" s="30">
        <f>D34*FE!B$22</f>
        <v>20.746546065473371</v>
      </c>
    </row>
    <row r="35" spans="1:5" x14ac:dyDescent="0.25">
      <c r="A35" s="41" t="s">
        <v>35</v>
      </c>
      <c r="B35" s="117">
        <f>'Emisiones Leña'!W34</f>
        <v>268.78283861777339</v>
      </c>
      <c r="C35" s="117">
        <f>'Emisiones Pellet'!D34</f>
        <v>1.1366308799999998</v>
      </c>
      <c r="D35" s="117">
        <f t="shared" si="0"/>
        <v>269.91946949777338</v>
      </c>
      <c r="E35" s="30">
        <f>D35*FE!B$22</f>
        <v>15.115490291875309</v>
      </c>
    </row>
    <row r="36" spans="1:5" x14ac:dyDescent="0.25">
      <c r="A36" s="41" t="s">
        <v>36</v>
      </c>
      <c r="B36" s="117">
        <f>'Emisiones Leña'!W35</f>
        <v>487.0217946561238</v>
      </c>
      <c r="C36" s="117">
        <f>'Emisiones Pellet'!D35</f>
        <v>1.5543910638805971</v>
      </c>
      <c r="D36" s="117">
        <f t="shared" si="0"/>
        <v>488.57618572000439</v>
      </c>
      <c r="E36" s="30">
        <f>D36*FE!B$22</f>
        <v>27.360266400320246</v>
      </c>
    </row>
    <row r="39" spans="1:5" ht="15.75" thickBot="1" x14ac:dyDescent="0.3">
      <c r="D39" t="s">
        <v>155</v>
      </c>
      <c r="E39" t="s">
        <v>153</v>
      </c>
    </row>
    <row r="40" spans="1:5" ht="15.75" thickBot="1" x14ac:dyDescent="0.3">
      <c r="A40" s="13" t="s">
        <v>23</v>
      </c>
      <c r="D40" s="101">
        <v>214</v>
      </c>
      <c r="E40" s="18">
        <f>D40*FE!B$22</f>
        <v>11.984</v>
      </c>
    </row>
    <row r="41" spans="1:5" ht="15.75" thickBot="1" x14ac:dyDescent="0.3">
      <c r="A41" s="13" t="s">
        <v>30</v>
      </c>
      <c r="D41" s="101">
        <v>1671</v>
      </c>
      <c r="E41" s="18">
        <f>D41*FE!B$22</f>
        <v>93.576000000000008</v>
      </c>
    </row>
    <row r="53" spans="1:5" x14ac:dyDescent="0.25">
      <c r="A53" t="s">
        <v>69</v>
      </c>
      <c r="B53" s="131" t="s">
        <v>643</v>
      </c>
      <c r="C53" s="131"/>
      <c r="D53" s="131" t="s">
        <v>644</v>
      </c>
      <c r="E53" s="131"/>
    </row>
    <row r="54" spans="1:5" x14ac:dyDescent="0.25">
      <c r="B54" t="s">
        <v>152</v>
      </c>
      <c r="C54" t="s">
        <v>48</v>
      </c>
      <c r="D54" t="s">
        <v>155</v>
      </c>
      <c r="E54" t="s">
        <v>153</v>
      </c>
    </row>
    <row r="55" spans="1:5" x14ac:dyDescent="0.25">
      <c r="A55" t="s">
        <v>5</v>
      </c>
      <c r="B55" s="133">
        <v>600.39957520255587</v>
      </c>
      <c r="C55" s="133">
        <v>2.1906975284999999</v>
      </c>
      <c r="D55" s="133">
        <v>602.59027273105585</v>
      </c>
      <c r="E55" s="133">
        <v>33.745055272939126</v>
      </c>
    </row>
    <row r="56" spans="1:5" x14ac:dyDescent="0.25">
      <c r="A56" t="s">
        <v>6</v>
      </c>
      <c r="B56" s="133">
        <v>257.2528158249329</v>
      </c>
      <c r="C56" s="133">
        <v>0</v>
      </c>
      <c r="D56" s="133">
        <v>257.2528158249329</v>
      </c>
      <c r="E56" s="133">
        <v>14.406157686196243</v>
      </c>
    </row>
    <row r="57" spans="1:5" x14ac:dyDescent="0.25">
      <c r="A57" t="s">
        <v>7</v>
      </c>
      <c r="B57" s="133">
        <v>89.574682765645818</v>
      </c>
      <c r="C57" s="133">
        <v>0</v>
      </c>
      <c r="D57" s="133">
        <v>89.574682765645818</v>
      </c>
      <c r="E57" s="133">
        <v>5.0161822348761662</v>
      </c>
    </row>
    <row r="58" spans="1:5" x14ac:dyDescent="0.25">
      <c r="A58" t="s">
        <v>8</v>
      </c>
      <c r="B58" s="133">
        <v>261.18844118420628</v>
      </c>
      <c r="C58" s="133">
        <v>0.80891550580645166</v>
      </c>
      <c r="D58" s="133">
        <v>261.99735669001274</v>
      </c>
      <c r="E58" s="133">
        <v>14.671851974640713</v>
      </c>
    </row>
    <row r="59" spans="1:5" x14ac:dyDescent="0.25">
      <c r="A59" t="s">
        <v>9</v>
      </c>
      <c r="B59" s="133">
        <v>196.55023171238861</v>
      </c>
      <c r="C59" s="133">
        <v>0.68554134</v>
      </c>
      <c r="D59" s="133">
        <v>197.23577305238859</v>
      </c>
      <c r="E59" s="133">
        <v>11.045203290933761</v>
      </c>
    </row>
    <row r="60" spans="1:5" x14ac:dyDescent="0.25">
      <c r="A60" t="s">
        <v>10</v>
      </c>
      <c r="B60" s="133">
        <v>285.59850385574464</v>
      </c>
      <c r="C60" s="133">
        <v>1.0432668338181816</v>
      </c>
      <c r="D60" s="133">
        <v>286.6417706895628</v>
      </c>
      <c r="E60" s="133">
        <v>16.051939158615518</v>
      </c>
    </row>
    <row r="61" spans="1:5" x14ac:dyDescent="0.25">
      <c r="A61" t="s">
        <v>11</v>
      </c>
      <c r="B61" s="133">
        <v>44.030744961345498</v>
      </c>
      <c r="C61" s="133">
        <v>1.4471893928571433E-2</v>
      </c>
      <c r="D61" s="133">
        <v>44.04521685527407</v>
      </c>
      <c r="E61" s="133">
        <v>2.466532143895348</v>
      </c>
    </row>
    <row r="62" spans="1:5" x14ac:dyDescent="0.25">
      <c r="A62" t="s">
        <v>12</v>
      </c>
      <c r="B62" s="133">
        <v>65.270343415662083</v>
      </c>
      <c r="C62" s="133">
        <v>0</v>
      </c>
      <c r="D62" s="133">
        <v>65.270343415662083</v>
      </c>
      <c r="E62" s="133">
        <v>3.6551392312770767</v>
      </c>
    </row>
    <row r="63" spans="1:5" x14ac:dyDescent="0.25">
      <c r="A63" t="s">
        <v>13</v>
      </c>
      <c r="B63" s="133">
        <v>159.90507937367565</v>
      </c>
      <c r="C63" s="133">
        <v>1.5879869999999996</v>
      </c>
      <c r="D63" s="133">
        <v>161.49306637367565</v>
      </c>
      <c r="E63" s="133">
        <v>9.0436117169258363</v>
      </c>
    </row>
    <row r="64" spans="1:5" x14ac:dyDescent="0.25">
      <c r="A64" t="s">
        <v>14</v>
      </c>
      <c r="B64" s="133">
        <v>98.718003326771424</v>
      </c>
      <c r="C64" s="133">
        <v>0</v>
      </c>
      <c r="D64" s="133">
        <v>98.718003326771424</v>
      </c>
      <c r="E64" s="133">
        <v>5.5282081862991994</v>
      </c>
    </row>
    <row r="65" spans="1:5" x14ac:dyDescent="0.25">
      <c r="A65" t="s">
        <v>15</v>
      </c>
      <c r="B65" s="133">
        <v>176.53227518668388</v>
      </c>
      <c r="C65" s="133">
        <v>0.38104991999999999</v>
      </c>
      <c r="D65" s="133">
        <v>176.91332510668389</v>
      </c>
      <c r="E65" s="133">
        <v>9.9071462059742981</v>
      </c>
    </row>
    <row r="66" spans="1:5" x14ac:dyDescent="0.25">
      <c r="A66" t="s">
        <v>16</v>
      </c>
      <c r="B66" s="133">
        <v>336.74390105675849</v>
      </c>
      <c r="C66" s="133">
        <v>4.1360778609230771</v>
      </c>
      <c r="D66" s="133">
        <v>340.87997891768157</v>
      </c>
      <c r="E66" s="133">
        <v>19.089278819390167</v>
      </c>
    </row>
    <row r="67" spans="1:5" x14ac:dyDescent="0.25">
      <c r="A67" t="s">
        <v>17</v>
      </c>
      <c r="B67" s="133">
        <v>296.12232417554503</v>
      </c>
      <c r="C67" s="133">
        <v>1.8160203996710524</v>
      </c>
      <c r="D67" s="133">
        <v>297.93834457521609</v>
      </c>
      <c r="E67" s="133">
        <v>16.684547296212102</v>
      </c>
    </row>
    <row r="68" spans="1:5" x14ac:dyDescent="0.25">
      <c r="A68" t="s">
        <v>18</v>
      </c>
      <c r="B68" s="133">
        <v>77.347081852239398</v>
      </c>
      <c r="C68" s="133">
        <v>0</v>
      </c>
      <c r="D68" s="133">
        <v>77.347081852239398</v>
      </c>
      <c r="E68" s="133">
        <v>4.3314365837254067</v>
      </c>
    </row>
    <row r="69" spans="1:5" x14ac:dyDescent="0.25">
      <c r="A69" t="s">
        <v>19</v>
      </c>
      <c r="B69" s="133">
        <v>82.64154672267567</v>
      </c>
      <c r="C69" s="133">
        <v>0</v>
      </c>
      <c r="D69" s="133">
        <v>82.64154672267567</v>
      </c>
      <c r="E69" s="133">
        <v>4.6279266164698374</v>
      </c>
    </row>
    <row r="70" spans="1:5" x14ac:dyDescent="0.25">
      <c r="A70" t="s">
        <v>20</v>
      </c>
      <c r="B70" s="133">
        <v>107.21689828612534</v>
      </c>
      <c r="C70" s="133">
        <v>0</v>
      </c>
      <c r="D70" s="133">
        <v>107.21689828612534</v>
      </c>
      <c r="E70" s="133">
        <v>6.0041463040230196</v>
      </c>
    </row>
    <row r="71" spans="1:5" x14ac:dyDescent="0.25">
      <c r="A71" t="s">
        <v>21</v>
      </c>
      <c r="B71" s="133">
        <v>93.280701264104792</v>
      </c>
      <c r="C71" s="133">
        <v>0</v>
      </c>
      <c r="D71" s="133">
        <v>93.280701264104792</v>
      </c>
      <c r="E71" s="133">
        <v>5.2237192707898688</v>
      </c>
    </row>
    <row r="72" spans="1:5" x14ac:dyDescent="0.25">
      <c r="A72" t="s">
        <v>22</v>
      </c>
      <c r="B72" s="133">
        <v>284.72080112971457</v>
      </c>
      <c r="C72" s="133">
        <v>1.2330586908000001</v>
      </c>
      <c r="D72" s="133">
        <v>285.95385982051459</v>
      </c>
      <c r="E72" s="133">
        <v>16.013416149948817</v>
      </c>
    </row>
    <row r="73" spans="1:5" x14ac:dyDescent="0.25">
      <c r="A73" t="s">
        <v>23</v>
      </c>
      <c r="B73" s="133">
        <v>117.75439821567103</v>
      </c>
      <c r="C73" s="133">
        <v>21.4381728</v>
      </c>
      <c r="D73" s="133">
        <v>214</v>
      </c>
      <c r="E73" s="133">
        <v>12</v>
      </c>
    </row>
    <row r="74" spans="1:5" x14ac:dyDescent="0.25">
      <c r="A74" t="s">
        <v>24</v>
      </c>
      <c r="B74" s="133">
        <v>62.133096559497815</v>
      </c>
      <c r="C74" s="133">
        <v>0</v>
      </c>
      <c r="D74" s="133">
        <v>62.133096559497815</v>
      </c>
      <c r="E74" s="133">
        <v>3.4794534073318779</v>
      </c>
    </row>
    <row r="75" spans="1:5" x14ac:dyDescent="0.25">
      <c r="A75" t="s">
        <v>25</v>
      </c>
      <c r="B75" s="133">
        <v>302.00062348204898</v>
      </c>
      <c r="C75" s="133">
        <v>0.92569188461538476</v>
      </c>
      <c r="D75" s="133">
        <v>302.92631536666437</v>
      </c>
      <c r="E75" s="133">
        <v>16.963873660533206</v>
      </c>
    </row>
    <row r="76" spans="1:5" x14ac:dyDescent="0.25">
      <c r="A76" t="s">
        <v>26</v>
      </c>
      <c r="B76" s="133">
        <v>189.16635457731931</v>
      </c>
      <c r="C76" s="133">
        <v>2.2522194947368419</v>
      </c>
      <c r="D76" s="133">
        <v>191.41857407205615</v>
      </c>
      <c r="E76" s="133">
        <v>10.719440148035144</v>
      </c>
    </row>
    <row r="77" spans="1:5" x14ac:dyDescent="0.25">
      <c r="A77" t="s">
        <v>27</v>
      </c>
      <c r="B77" s="133">
        <v>149.95993990695925</v>
      </c>
      <c r="C77" s="133">
        <v>0</v>
      </c>
      <c r="D77" s="133">
        <v>149.95993990695925</v>
      </c>
      <c r="E77" s="133">
        <v>8.3977566347897188</v>
      </c>
    </row>
    <row r="78" spans="1:5" x14ac:dyDescent="0.25">
      <c r="A78" t="s">
        <v>28</v>
      </c>
      <c r="B78" s="133">
        <v>120.55988769253239</v>
      </c>
      <c r="C78" s="133">
        <v>0</v>
      </c>
      <c r="D78" s="133">
        <v>120.55988769253239</v>
      </c>
      <c r="E78" s="133">
        <v>6.7513537107818138</v>
      </c>
    </row>
    <row r="79" spans="1:5" x14ac:dyDescent="0.25">
      <c r="A79" t="s">
        <v>29</v>
      </c>
      <c r="B79" s="133">
        <v>46.657018361964589</v>
      </c>
      <c r="C79" s="133">
        <v>0</v>
      </c>
      <c r="D79" s="133">
        <v>46.657018361964589</v>
      </c>
      <c r="E79" s="133">
        <v>2.6127930282700169</v>
      </c>
    </row>
    <row r="80" spans="1:5" x14ac:dyDescent="0.25">
      <c r="A80" t="s">
        <v>30</v>
      </c>
      <c r="B80" s="133">
        <v>984.98620724800151</v>
      </c>
      <c r="C80" s="133">
        <v>111.56299962595419</v>
      </c>
      <c r="D80" s="133">
        <v>1671</v>
      </c>
      <c r="E80" s="133">
        <v>94</v>
      </c>
    </row>
    <row r="81" spans="1:5" x14ac:dyDescent="0.25">
      <c r="A81" t="s">
        <v>31</v>
      </c>
      <c r="B81" s="133">
        <v>92.792937576631402</v>
      </c>
      <c r="C81" s="133">
        <v>0.41645032530612247</v>
      </c>
      <c r="D81" s="133">
        <v>93.209387901937518</v>
      </c>
      <c r="E81" s="133">
        <v>5.2197257225085014</v>
      </c>
    </row>
    <row r="82" spans="1:5" x14ac:dyDescent="0.25">
      <c r="A82" t="s">
        <v>32</v>
      </c>
      <c r="B82" s="133">
        <v>65.196499551699759</v>
      </c>
      <c r="C82" s="133">
        <v>0.15116210550000003</v>
      </c>
      <c r="D82" s="133">
        <v>65.347661657199765</v>
      </c>
      <c r="E82" s="133">
        <v>3.6594690528031868</v>
      </c>
    </row>
    <row r="83" spans="1:5" x14ac:dyDescent="0.25">
      <c r="A83" t="s">
        <v>33</v>
      </c>
      <c r="B83" s="133">
        <v>226.34436887098798</v>
      </c>
      <c r="C83" s="133">
        <v>0.88838344948453607</v>
      </c>
      <c r="D83" s="133">
        <v>227.23275232047251</v>
      </c>
      <c r="E83" s="133">
        <v>12.725034129946462</v>
      </c>
    </row>
    <row r="84" spans="1:5" x14ac:dyDescent="0.25">
      <c r="A84" t="s">
        <v>34</v>
      </c>
      <c r="B84" s="133">
        <v>368.45239892345302</v>
      </c>
      <c r="C84" s="133">
        <v>2.0216379600000001</v>
      </c>
      <c r="D84" s="133">
        <v>370.47403688345304</v>
      </c>
      <c r="E84" s="133">
        <v>20.746546065473371</v>
      </c>
    </row>
    <row r="85" spans="1:5" x14ac:dyDescent="0.25">
      <c r="A85" t="s">
        <v>35</v>
      </c>
      <c r="B85" s="133">
        <v>268.78283861777339</v>
      </c>
      <c r="C85" s="133">
        <v>1.1366308799999998</v>
      </c>
      <c r="D85" s="133">
        <v>269.91946949777338</v>
      </c>
      <c r="E85" s="133">
        <v>15.115490291875309</v>
      </c>
    </row>
    <row r="86" spans="1:5" x14ac:dyDescent="0.25">
      <c r="A86" t="s">
        <v>36</v>
      </c>
      <c r="B86" s="133">
        <v>487.0217946561238</v>
      </c>
      <c r="C86" s="133">
        <v>1.5543910638805971</v>
      </c>
      <c r="D86" s="133">
        <v>488.57618572000439</v>
      </c>
      <c r="E86" s="133">
        <v>27.360266400320246</v>
      </c>
    </row>
    <row r="88" spans="1:5" x14ac:dyDescent="0.25">
      <c r="D88" s="5">
        <f>SUM(D55:D86)</f>
        <v>7800.4053642107374</v>
      </c>
      <c r="E88" s="5">
        <f>SUM(E55:E86)</f>
        <v>437.26270039580129</v>
      </c>
    </row>
  </sheetData>
  <autoFilter ref="A1:E1"/>
  <mergeCells count="5">
    <mergeCell ref="A3:A4"/>
    <mergeCell ref="B3:C3"/>
    <mergeCell ref="D3:E3"/>
    <mergeCell ref="B53:C53"/>
    <mergeCell ref="D53:E53"/>
  </mergeCells>
  <pageMargins left="0.7" right="0.7" top="0.75" bottom="0.75" header="0.3" footer="0.3"/>
  <pageSetup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84"/>
  <sheetViews>
    <sheetView tabSelected="1" topLeftCell="A48" zoomScale="90" zoomScaleNormal="90" workbookViewId="0">
      <selection activeCell="V60" sqref="V60"/>
    </sheetView>
  </sheetViews>
  <sheetFormatPr baseColWidth="10" defaultRowHeight="15" x14ac:dyDescent="0.25"/>
  <cols>
    <col min="1" max="1" width="16.85546875" bestFit="1" customWidth="1"/>
    <col min="2" max="2" width="15.42578125" bestFit="1" customWidth="1"/>
    <col min="3" max="3" width="15.28515625" bestFit="1" customWidth="1"/>
    <col min="4" max="4" width="13.140625" bestFit="1" customWidth="1"/>
    <col min="5" max="5" width="11.7109375" bestFit="1" customWidth="1"/>
  </cols>
  <sheetData>
    <row r="1" spans="1:6" x14ac:dyDescent="0.25">
      <c r="C1" s="125" t="s">
        <v>167</v>
      </c>
      <c r="D1" s="125"/>
    </row>
    <row r="2" spans="1:6" x14ac:dyDescent="0.25">
      <c r="A2" s="131" t="s">
        <v>162</v>
      </c>
      <c r="B2" s="131"/>
      <c r="C2" s="131"/>
      <c r="D2" s="131"/>
      <c r="E2" s="131"/>
      <c r="F2" s="131"/>
    </row>
    <row r="3" spans="1:6" x14ac:dyDescent="0.25">
      <c r="A3" s="15" t="s">
        <v>158</v>
      </c>
      <c r="B3" s="15" t="s">
        <v>157</v>
      </c>
      <c r="C3" s="15" t="s">
        <v>156</v>
      </c>
      <c r="D3" s="15" t="s">
        <v>159</v>
      </c>
      <c r="E3" s="15" t="s">
        <v>54</v>
      </c>
      <c r="F3" s="15" t="s">
        <v>160</v>
      </c>
    </row>
    <row r="4" spans="1:6" x14ac:dyDescent="0.25">
      <c r="A4" s="103">
        <f>' Penetración Calef leña Urbano'!M36</f>
        <v>0.15338226451728279</v>
      </c>
      <c r="B4" s="103">
        <f>' Penetración Calef leña Urbano'!N36</f>
        <v>0.53616691733632116</v>
      </c>
      <c r="C4" s="103">
        <f>' Penetración Calef leña Urbano'!O36</f>
        <v>9.0841178534082107E-2</v>
      </c>
      <c r="D4" s="103">
        <f>' Penetración Calef leña Urbano'!P36</f>
        <v>2.1490472668179512E-2</v>
      </c>
      <c r="E4" s="103">
        <f>' Penetración Calef leña Urbano'!Q36</f>
        <v>1.1109973424744131E-2</v>
      </c>
      <c r="F4" s="103">
        <f>' Penetración Calef leña Urbano'!R36</f>
        <v>7.4883202009901118E-2</v>
      </c>
    </row>
    <row r="6" spans="1:6" x14ac:dyDescent="0.25">
      <c r="C6" s="125" t="s">
        <v>167</v>
      </c>
      <c r="D6" s="125"/>
    </row>
    <row r="7" spans="1:6" x14ac:dyDescent="0.25">
      <c r="A7" s="15" t="s">
        <v>107</v>
      </c>
      <c r="B7" s="15" t="s">
        <v>164</v>
      </c>
      <c r="C7" s="15" t="s">
        <v>165</v>
      </c>
      <c r="D7" s="15" t="s">
        <v>166</v>
      </c>
      <c r="E7" s="15" t="s">
        <v>46</v>
      </c>
      <c r="F7" s="15" t="s">
        <v>48</v>
      </c>
    </row>
    <row r="8" spans="1:6" x14ac:dyDescent="0.25">
      <c r="A8" s="77">
        <f>' Penetración Calef leña Urbano'!T37</f>
        <v>23315.064739287052</v>
      </c>
      <c r="B8" s="77">
        <f>' Penetración Calef leña Urbano'!U37</f>
        <v>113147.39271357059</v>
      </c>
      <c r="C8" s="77">
        <f>' Penetración Calef leña Urbano'!V37</f>
        <v>12914.511478324235</v>
      </c>
      <c r="D8" s="77">
        <f>' Penetración Calef leña Urbano'!W37</f>
        <v>2927.2821136003154</v>
      </c>
      <c r="E8" s="77">
        <f>' Penetración Calef leña Urbano'!X37</f>
        <v>1372.5174962028686</v>
      </c>
      <c r="F8" s="77">
        <f>' Penetración Calef leña Urbano'!Y37</f>
        <v>70208.825368265127</v>
      </c>
    </row>
    <row r="21" spans="1:5" x14ac:dyDescent="0.25">
      <c r="B21" s="132" t="s">
        <v>167</v>
      </c>
      <c r="C21" s="132"/>
      <c r="D21" s="132"/>
      <c r="E21" s="78"/>
    </row>
    <row r="22" spans="1:5" x14ac:dyDescent="0.25">
      <c r="A22" s="123" t="s">
        <v>174</v>
      </c>
      <c r="B22" s="123"/>
      <c r="C22" s="123"/>
      <c r="D22" s="123"/>
      <c r="E22" s="123"/>
    </row>
    <row r="23" spans="1:5" x14ac:dyDescent="0.25">
      <c r="A23" s="15" t="s">
        <v>163</v>
      </c>
      <c r="B23" s="15" t="s">
        <v>180</v>
      </c>
      <c r="C23" s="15" t="s">
        <v>181</v>
      </c>
      <c r="D23" s="15" t="s">
        <v>46</v>
      </c>
      <c r="E23" s="15" t="s">
        <v>66</v>
      </c>
    </row>
    <row r="24" spans="1:5" x14ac:dyDescent="0.25">
      <c r="A24" s="77">
        <f>'NA consumo leña % uso artefacto'!H36</f>
        <v>7663.8352651906553</v>
      </c>
      <c r="B24" s="77">
        <f>'NA consumo leña % uso artefacto'!I36</f>
        <v>32291.515129244672</v>
      </c>
      <c r="C24" s="77">
        <f>'NA consumo leña % uso artefacto'!J36</f>
        <v>3690.5722557220156</v>
      </c>
      <c r="D24" s="77">
        <f>'NA consumo leña % uso artefacto'!K36</f>
        <v>374.6938421458197</v>
      </c>
      <c r="E24" s="77">
        <f>'NA consumo leña % uso artefacto'!L36</f>
        <v>625.35080404791222</v>
      </c>
    </row>
    <row r="38" spans="1:3" x14ac:dyDescent="0.25">
      <c r="A38" s="130" t="s">
        <v>179</v>
      </c>
      <c r="B38" s="130"/>
      <c r="C38" s="130"/>
    </row>
    <row r="39" spans="1:3" x14ac:dyDescent="0.25">
      <c r="A39" s="49" t="s">
        <v>176</v>
      </c>
      <c r="B39" s="49" t="s">
        <v>177</v>
      </c>
      <c r="C39" s="49" t="s">
        <v>178</v>
      </c>
    </row>
    <row r="40" spans="1:3" x14ac:dyDescent="0.25">
      <c r="A40" s="5">
        <f>'NA Consumo Leña x especie'!F72</f>
        <v>253090.9872949241</v>
      </c>
      <c r="B40" s="5">
        <f>'NA Consumo Leña x especie'!G72</f>
        <v>622569.17428257642</v>
      </c>
      <c r="C40" s="5">
        <f>'NA Consumo Leña x especie'!H72</f>
        <v>554904.55707880331</v>
      </c>
    </row>
    <row r="52" spans="1:2" x14ac:dyDescent="0.25">
      <c r="A52" s="107" t="s">
        <v>69</v>
      </c>
      <c r="B52" s="16" t="s">
        <v>175</v>
      </c>
    </row>
    <row r="53" spans="1:2" x14ac:dyDescent="0.25">
      <c r="A53" s="41" t="s">
        <v>5</v>
      </c>
      <c r="B53" s="77">
        <f>'NA consumo leña % uso artefacto'!M3</f>
        <v>125165.67033750001</v>
      </c>
    </row>
    <row r="54" spans="1:2" x14ac:dyDescent="0.25">
      <c r="A54" s="41" t="s">
        <v>6</v>
      </c>
      <c r="B54" s="77">
        <f>'NA consumo leña % uso artefacto'!M4</f>
        <v>47040.433968888887</v>
      </c>
    </row>
    <row r="55" spans="1:2" x14ac:dyDescent="0.25">
      <c r="A55" s="41" t="s">
        <v>7</v>
      </c>
      <c r="B55" s="77">
        <f>'NA consumo leña % uso artefacto'!M5</f>
        <v>14547.450285714285</v>
      </c>
    </row>
    <row r="56" spans="1:2" x14ac:dyDescent="0.25">
      <c r="A56" s="41" t="s">
        <v>8</v>
      </c>
      <c r="B56" s="77">
        <f>'NA consumo leña % uso artefacto'!M6</f>
        <v>53005.859354838707</v>
      </c>
    </row>
    <row r="57" spans="1:2" x14ac:dyDescent="0.25">
      <c r="A57" s="41" t="s">
        <v>9</v>
      </c>
      <c r="B57" s="77">
        <f>'NA consumo leña % uso artefacto'!M7</f>
        <v>39943.747100000001</v>
      </c>
    </row>
    <row r="58" spans="1:2" x14ac:dyDescent="0.25">
      <c r="A58" s="41" t="s">
        <v>10</v>
      </c>
      <c r="B58" s="77">
        <f>'NA consumo leña % uso artefacto'!M8</f>
        <v>59799.72952909091</v>
      </c>
    </row>
    <row r="59" spans="1:2" x14ac:dyDescent="0.25">
      <c r="A59" s="41" t="s">
        <v>11</v>
      </c>
      <c r="B59" s="77">
        <f>'NA consumo leña % uso artefacto'!M9</f>
        <v>9817.6613750000033</v>
      </c>
    </row>
    <row r="60" spans="1:2" x14ac:dyDescent="0.25">
      <c r="A60" s="41" t="s">
        <v>12</v>
      </c>
      <c r="B60" s="77">
        <f>'NA consumo leña % uso artefacto'!M10</f>
        <v>13636.219566666667</v>
      </c>
    </row>
    <row r="61" spans="1:2" x14ac:dyDescent="0.25">
      <c r="A61" s="41" t="s">
        <v>13</v>
      </c>
      <c r="B61" s="77">
        <f>'NA consumo leña % uso artefacto'!M11</f>
        <v>28289.694333333326</v>
      </c>
    </row>
    <row r="62" spans="1:2" x14ac:dyDescent="0.25">
      <c r="A62" s="41" t="s">
        <v>14</v>
      </c>
      <c r="B62" s="77">
        <f>'NA consumo leña % uso artefacto'!M12</f>
        <v>21116.600533333331</v>
      </c>
    </row>
    <row r="63" spans="1:2" x14ac:dyDescent="0.25">
      <c r="A63" s="41" t="s">
        <v>15</v>
      </c>
      <c r="B63" s="77">
        <f>'NA consumo leña % uso artefacto'!M13</f>
        <v>38286.444342857139</v>
      </c>
    </row>
    <row r="64" spans="1:2" x14ac:dyDescent="0.25">
      <c r="A64" s="41" t="s">
        <v>16</v>
      </c>
      <c r="B64" s="77">
        <f>'NA consumo leña % uso artefacto'!M14</f>
        <v>73641.011446153847</v>
      </c>
    </row>
    <row r="65" spans="1:2" x14ac:dyDescent="0.25">
      <c r="A65" s="41" t="s">
        <v>17</v>
      </c>
      <c r="B65" s="77">
        <f>'NA consumo leña % uso artefacto'!M15</f>
        <v>61712.290953947362</v>
      </c>
    </row>
    <row r="66" spans="1:2" x14ac:dyDescent="0.25">
      <c r="A66" s="41" t="s">
        <v>18</v>
      </c>
      <c r="B66" s="77">
        <f>'NA consumo leña % uso artefacto'!M16</f>
        <v>16965.740999999998</v>
      </c>
    </row>
    <row r="67" spans="1:2" x14ac:dyDescent="0.25">
      <c r="A67" s="41" t="s">
        <v>19</v>
      </c>
      <c r="B67" s="77">
        <f>'NA consumo leña % uso artefacto'!M17</f>
        <v>16434.046400000003</v>
      </c>
    </row>
    <row r="68" spans="1:2" x14ac:dyDescent="0.25">
      <c r="A68" s="41" t="s">
        <v>20</v>
      </c>
      <c r="B68" s="77">
        <f>'NA consumo leña % uso artefacto'!M18</f>
        <v>18739.371571428572</v>
      </c>
    </row>
    <row r="69" spans="1:2" x14ac:dyDescent="0.25">
      <c r="A69" s="41" t="s">
        <v>21</v>
      </c>
      <c r="B69" s="77">
        <f>'NA consumo leña % uso artefacto'!M19</f>
        <v>15458.910366666667</v>
      </c>
    </row>
    <row r="70" spans="1:2" x14ac:dyDescent="0.25">
      <c r="A70" s="41" t="s">
        <v>22</v>
      </c>
      <c r="B70" s="77">
        <f>'NA consumo leña % uso artefacto'!M20</f>
        <v>48015.273924000008</v>
      </c>
    </row>
    <row r="71" spans="1:2" x14ac:dyDescent="0.25">
      <c r="A71" s="41" t="s">
        <v>23</v>
      </c>
      <c r="B71" s="77">
        <v>48084</v>
      </c>
    </row>
    <row r="72" spans="1:2" x14ac:dyDescent="0.25">
      <c r="A72" s="41" t="s">
        <v>24</v>
      </c>
      <c r="B72" s="77">
        <f>'NA consumo leña % uso artefacto'!M22</f>
        <v>12104.251919999999</v>
      </c>
    </row>
    <row r="73" spans="1:2" x14ac:dyDescent="0.25">
      <c r="A73" s="41" t="s">
        <v>25</v>
      </c>
      <c r="B73" s="77">
        <f>'NA consumo leña % uso artefacto'!M23</f>
        <v>60664.411538461543</v>
      </c>
    </row>
    <row r="74" spans="1:2" x14ac:dyDescent="0.25">
      <c r="A74" s="41" t="s">
        <v>26</v>
      </c>
      <c r="B74" s="77">
        <f>'NA consumo leña % uso artefacto'!M24</f>
        <v>43435.661684210521</v>
      </c>
    </row>
    <row r="75" spans="1:2" x14ac:dyDescent="0.25">
      <c r="A75" s="41" t="s">
        <v>27</v>
      </c>
      <c r="B75" s="77">
        <f>'NA consumo leña % uso artefacto'!M25</f>
        <v>28029.765306122448</v>
      </c>
    </row>
    <row r="76" spans="1:2" x14ac:dyDescent="0.25">
      <c r="A76" s="41" t="s">
        <v>28</v>
      </c>
      <c r="B76" s="77">
        <f>'NA consumo leña % uso artefacto'!M26</f>
        <v>25081.787781249997</v>
      </c>
    </row>
    <row r="77" spans="1:2" x14ac:dyDescent="0.25">
      <c r="A77" s="41" t="s">
        <v>29</v>
      </c>
      <c r="B77" s="77">
        <f>'NA consumo leña % uso artefacto'!M27</f>
        <v>4434.3214545454539</v>
      </c>
    </row>
    <row r="78" spans="1:2" x14ac:dyDescent="0.25">
      <c r="A78" s="41" t="s">
        <v>30</v>
      </c>
      <c r="B78" s="77">
        <v>413531</v>
      </c>
    </row>
    <row r="79" spans="1:2" x14ac:dyDescent="0.25">
      <c r="A79" s="41" t="s">
        <v>31</v>
      </c>
      <c r="B79" s="77">
        <f>'NA consumo leña % uso artefacto'!M29</f>
        <v>19325.472612244896</v>
      </c>
    </row>
    <row r="80" spans="1:2" x14ac:dyDescent="0.25">
      <c r="A80" s="41" t="s">
        <v>32</v>
      </c>
      <c r="B80" s="77">
        <f>'NA consumo leña % uso artefacto'!M30</f>
        <v>12868.773955000002</v>
      </c>
    </row>
    <row r="81" spans="1:2" x14ac:dyDescent="0.25">
      <c r="A81" s="41" t="s">
        <v>33</v>
      </c>
      <c r="B81" s="77">
        <f>'NA consumo leña % uso artefacto'!M31</f>
        <v>44742.110216494846</v>
      </c>
    </row>
    <row r="82" spans="1:2" x14ac:dyDescent="0.25">
      <c r="A82" s="41" t="s">
        <v>34</v>
      </c>
      <c r="B82" s="77">
        <f>'NA consumo leña % uso artefacto'!M32</f>
        <v>80204.852400000003</v>
      </c>
    </row>
    <row r="83" spans="1:2" x14ac:dyDescent="0.25">
      <c r="A83" s="41" t="s">
        <v>35</v>
      </c>
      <c r="B83" s="77">
        <f>'NA consumo leña % uso artefacto'!M33</f>
        <v>58028.689950000007</v>
      </c>
    </row>
    <row r="84" spans="1:2" x14ac:dyDescent="0.25">
      <c r="A84" s="41" t="s">
        <v>36</v>
      </c>
      <c r="B84" s="77">
        <f>'NA consumo leña % uso artefacto'!M34</f>
        <v>107847.87381492535</v>
      </c>
    </row>
  </sheetData>
  <mergeCells count="6">
    <mergeCell ref="A38:C38"/>
    <mergeCell ref="A2:F2"/>
    <mergeCell ref="A22:E22"/>
    <mergeCell ref="C1:D1"/>
    <mergeCell ref="C6:D6"/>
    <mergeCell ref="B21:D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P15" sqref="P15"/>
    </sheetView>
  </sheetViews>
  <sheetFormatPr baseColWidth="10" defaultRowHeight="15" x14ac:dyDescent="0.25"/>
  <cols>
    <col min="1" max="1" width="16.140625" bestFit="1" customWidth="1"/>
  </cols>
  <sheetData>
    <row r="1" spans="1:6" x14ac:dyDescent="0.25">
      <c r="E1" t="s">
        <v>41</v>
      </c>
      <c r="F1" s="1" t="s">
        <v>42</v>
      </c>
    </row>
    <row r="2" spans="1:6" x14ac:dyDescent="0.25">
      <c r="F2" s="1"/>
    </row>
    <row r="3" spans="1:6" x14ac:dyDescent="0.25">
      <c r="A3" s="7" t="s">
        <v>0</v>
      </c>
      <c r="B3" s="8" t="s">
        <v>38</v>
      </c>
      <c r="C3" s="8" t="s">
        <v>39</v>
      </c>
    </row>
    <row r="4" spans="1:6" x14ac:dyDescent="0.25">
      <c r="A4" s="46" t="s">
        <v>5</v>
      </c>
      <c r="B4" s="47">
        <v>60.943180570754514</v>
      </c>
      <c r="C4" s="47">
        <v>2.4336144881015045</v>
      </c>
    </row>
    <row r="5" spans="1:6" x14ac:dyDescent="0.25">
      <c r="A5" s="46" t="s">
        <v>6</v>
      </c>
      <c r="B5" s="47">
        <v>17.255339807194776</v>
      </c>
      <c r="C5" s="47">
        <v>7.124440799651425</v>
      </c>
    </row>
    <row r="6" spans="1:6" x14ac:dyDescent="0.25">
      <c r="A6" s="46" t="s">
        <v>7</v>
      </c>
      <c r="B6" s="47">
        <v>5.7456442606680556</v>
      </c>
      <c r="C6" s="47">
        <v>5.0232730474221414</v>
      </c>
    </row>
    <row r="7" spans="1:6" x14ac:dyDescent="0.25">
      <c r="A7" s="46" t="s">
        <v>8</v>
      </c>
      <c r="B7" s="47">
        <v>22.800679842351183</v>
      </c>
      <c r="C7" s="47">
        <v>3.9407520651129935</v>
      </c>
    </row>
    <row r="8" spans="1:6" x14ac:dyDescent="0.25">
      <c r="A8" s="46" t="s">
        <v>9</v>
      </c>
      <c r="B8" s="47">
        <v>13.251993981091665</v>
      </c>
      <c r="C8" s="47">
        <v>6.6150264656485254</v>
      </c>
    </row>
    <row r="9" spans="1:6" x14ac:dyDescent="0.25">
      <c r="A9" s="46" t="s">
        <v>10</v>
      </c>
      <c r="B9" s="47">
        <v>17.847892626455661</v>
      </c>
      <c r="C9" s="47">
        <v>3.3965374790864313</v>
      </c>
    </row>
    <row r="10" spans="1:6" x14ac:dyDescent="0.25">
      <c r="A10" s="46" t="s">
        <v>11</v>
      </c>
      <c r="B10" s="47">
        <v>3.1867577797567082</v>
      </c>
      <c r="C10" s="47">
        <v>4.0503579048660647</v>
      </c>
    </row>
    <row r="11" spans="1:6" x14ac:dyDescent="0.25">
      <c r="A11" s="46" t="s">
        <v>12</v>
      </c>
      <c r="B11" s="47">
        <v>5.0045250176031368</v>
      </c>
      <c r="C11" s="47">
        <v>2.8281024633456573</v>
      </c>
    </row>
    <row r="12" spans="1:6" x14ac:dyDescent="0.25">
      <c r="A12" s="46" t="s">
        <v>13</v>
      </c>
      <c r="B12" s="47">
        <v>11.243883402719547</v>
      </c>
      <c r="C12" s="47">
        <v>11.999185315028463</v>
      </c>
    </row>
    <row r="13" spans="1:6" x14ac:dyDescent="0.25">
      <c r="A13" s="46" t="s">
        <v>14</v>
      </c>
      <c r="B13" s="47">
        <v>5.5673102258135945</v>
      </c>
      <c r="C13" s="47">
        <v>5.3010261771712317</v>
      </c>
    </row>
    <row r="14" spans="1:6" x14ac:dyDescent="0.25">
      <c r="A14" s="46" t="s">
        <v>15</v>
      </c>
      <c r="B14" s="47">
        <v>13.493116424096302</v>
      </c>
      <c r="C14" s="47">
        <v>2.7314096386546924</v>
      </c>
    </row>
    <row r="15" spans="1:6" x14ac:dyDescent="0.25">
      <c r="A15" s="46" t="s">
        <v>16</v>
      </c>
      <c r="B15" s="47">
        <v>38.233947852162764</v>
      </c>
      <c r="C15" s="47">
        <v>7.3523206225474853</v>
      </c>
    </row>
    <row r="16" spans="1:6" x14ac:dyDescent="0.25">
      <c r="A16" s="46" t="s">
        <v>17</v>
      </c>
      <c r="B16" s="47">
        <v>23.781617697469738</v>
      </c>
      <c r="C16" s="47">
        <v>4.9867377675044509</v>
      </c>
    </row>
    <row r="17" spans="1:3" x14ac:dyDescent="0.25">
      <c r="A17" s="46" t="s">
        <v>18</v>
      </c>
      <c r="B17" s="47">
        <v>4.476617287331961</v>
      </c>
      <c r="C17" s="47">
        <v>4.5302400352493466</v>
      </c>
    </row>
    <row r="18" spans="1:3" x14ac:dyDescent="0.25">
      <c r="A18" s="46" t="s">
        <v>19</v>
      </c>
      <c r="B18" s="47">
        <v>5.8446395430212785</v>
      </c>
      <c r="C18" s="47">
        <v>1.6774361616744999</v>
      </c>
    </row>
    <row r="19" spans="1:3" x14ac:dyDescent="0.25">
      <c r="A19" s="48" t="s">
        <v>20</v>
      </c>
      <c r="B19" s="47">
        <v>4.9443634453395378</v>
      </c>
      <c r="C19" s="47">
        <v>3.5291551756960788</v>
      </c>
    </row>
    <row r="20" spans="1:3" x14ac:dyDescent="0.25">
      <c r="A20" s="46" t="s">
        <v>21</v>
      </c>
      <c r="B20" s="47">
        <v>4.2289820809005096</v>
      </c>
      <c r="C20" s="47">
        <v>2.5582041826611635</v>
      </c>
    </row>
    <row r="21" spans="1:3" x14ac:dyDescent="0.25">
      <c r="A21" s="46" t="s">
        <v>22</v>
      </c>
      <c r="B21" s="47">
        <v>25.040313088784785</v>
      </c>
      <c r="C21" s="47">
        <v>8.5794418378594095</v>
      </c>
    </row>
    <row r="22" spans="1:3" x14ac:dyDescent="0.25">
      <c r="A22" s="46" t="s">
        <v>23</v>
      </c>
      <c r="B22" s="47">
        <v>56.906238728014451</v>
      </c>
      <c r="C22" s="47">
        <v>19.415297946022399</v>
      </c>
    </row>
    <row r="23" spans="1:3" x14ac:dyDescent="0.25">
      <c r="A23" s="46" t="s">
        <v>24</v>
      </c>
      <c r="B23" s="47">
        <v>4.9324212486143164</v>
      </c>
      <c r="C23" s="47">
        <v>2.290388984861536</v>
      </c>
    </row>
    <row r="24" spans="1:3" x14ac:dyDescent="0.25">
      <c r="A24" s="46" t="s">
        <v>25</v>
      </c>
      <c r="B24" s="47">
        <v>24.612877037678992</v>
      </c>
      <c r="C24" s="47">
        <v>5.99571070750335</v>
      </c>
    </row>
    <row r="25" spans="1:3" x14ac:dyDescent="0.25">
      <c r="A25" s="46" t="s">
        <v>26</v>
      </c>
      <c r="B25" s="47">
        <v>27.175885925273654</v>
      </c>
      <c r="C25" s="47">
        <v>8.697899468108119</v>
      </c>
    </row>
    <row r="26" spans="1:3" x14ac:dyDescent="0.25">
      <c r="A26" s="46" t="s">
        <v>27</v>
      </c>
      <c r="B26" s="47">
        <v>9.6365250802550264</v>
      </c>
      <c r="C26" s="47">
        <v>2.8150477776591409</v>
      </c>
    </row>
    <row r="27" spans="1:3" x14ac:dyDescent="0.25">
      <c r="A27" s="46" t="s">
        <v>28</v>
      </c>
      <c r="B27" s="47">
        <v>10.906545905124849</v>
      </c>
      <c r="C27" s="47">
        <v>1.1370029570056879</v>
      </c>
    </row>
    <row r="28" spans="1:3" x14ac:dyDescent="0.25">
      <c r="A28" s="46" t="s">
        <v>29</v>
      </c>
      <c r="B28" s="47">
        <v>3.7854814263861827</v>
      </c>
      <c r="C28" s="47">
        <v>6.897141651413448</v>
      </c>
    </row>
    <row r="29" spans="1:3" x14ac:dyDescent="0.25">
      <c r="A29" s="46" t="s">
        <v>30</v>
      </c>
      <c r="B29" s="47">
        <v>333.86412389786813</v>
      </c>
      <c r="C29" s="47">
        <v>14.602397030751142</v>
      </c>
    </row>
    <row r="30" spans="1:3" x14ac:dyDescent="0.25">
      <c r="A30" s="46" t="s">
        <v>31</v>
      </c>
      <c r="B30" s="47">
        <v>7.1238255325172544</v>
      </c>
      <c r="C30" s="47">
        <v>7.1776005151867928</v>
      </c>
    </row>
    <row r="31" spans="1:3" x14ac:dyDescent="0.25">
      <c r="A31" s="46" t="s">
        <v>32</v>
      </c>
      <c r="B31" s="47">
        <v>5.1117810916434623</v>
      </c>
      <c r="C31" s="47">
        <v>4.0426867029071865</v>
      </c>
    </row>
    <row r="32" spans="1:3" x14ac:dyDescent="0.25">
      <c r="A32" s="46" t="s">
        <v>33</v>
      </c>
      <c r="B32" s="47">
        <v>18.86355776330101</v>
      </c>
      <c r="C32" s="47">
        <v>2.8109200903306069</v>
      </c>
    </row>
    <row r="33" spans="1:3" x14ac:dyDescent="0.25">
      <c r="A33" s="46" t="s">
        <v>34</v>
      </c>
      <c r="B33" s="47">
        <v>30.923342144586396</v>
      </c>
      <c r="C33" s="47">
        <v>6.0084855499811525</v>
      </c>
    </row>
    <row r="34" spans="1:3" x14ac:dyDescent="0.25">
      <c r="A34" s="46" t="s">
        <v>35</v>
      </c>
      <c r="B34" s="47">
        <v>22.513574988675082</v>
      </c>
      <c r="C34" s="47">
        <v>8.2832925151774734</v>
      </c>
    </row>
    <row r="35" spans="1:3" x14ac:dyDescent="0.25">
      <c r="A35" s="46" t="s">
        <v>36</v>
      </c>
      <c r="B35" s="47">
        <v>58.696628711553942</v>
      </c>
      <c r="C35" s="47">
        <v>17.071163323907257</v>
      </c>
    </row>
    <row r="36" spans="1:3" x14ac:dyDescent="0.25">
      <c r="A36" s="9" t="s">
        <v>40</v>
      </c>
      <c r="B36" s="10">
        <f>SUM(B4:B35)</f>
        <v>897.94361441500837</v>
      </c>
      <c r="C36" s="10">
        <f>SUM(C4:C35)</f>
        <v>195.90229684809682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97"/>
  <sheetViews>
    <sheetView topLeftCell="B1" workbookViewId="0">
      <selection activeCell="X4" sqref="X4"/>
    </sheetView>
  </sheetViews>
  <sheetFormatPr baseColWidth="10" defaultRowHeight="15" x14ac:dyDescent="0.25"/>
  <sheetData>
    <row r="1" spans="1:23" ht="120" x14ac:dyDescent="0.25">
      <c r="A1" s="115" t="s">
        <v>182</v>
      </c>
      <c r="B1" s="115" t="s">
        <v>0</v>
      </c>
      <c r="C1" s="115" t="s">
        <v>183</v>
      </c>
      <c r="D1" s="115" t="s">
        <v>184</v>
      </c>
      <c r="E1" s="115" t="s">
        <v>185</v>
      </c>
      <c r="F1" s="115" t="s">
        <v>186</v>
      </c>
      <c r="G1" s="115" t="s">
        <v>187</v>
      </c>
      <c r="H1" s="115" t="s">
        <v>188</v>
      </c>
      <c r="I1" s="115" t="s">
        <v>189</v>
      </c>
      <c r="J1" s="115" t="s">
        <v>190</v>
      </c>
      <c r="K1" s="115" t="s">
        <v>191</v>
      </c>
      <c r="L1" s="115" t="s">
        <v>192</v>
      </c>
      <c r="M1" s="115" t="s">
        <v>193</v>
      </c>
      <c r="N1" s="115" t="s">
        <v>194</v>
      </c>
      <c r="O1" s="115" t="s">
        <v>195</v>
      </c>
      <c r="P1" s="115" t="s">
        <v>196</v>
      </c>
      <c r="Q1" s="115" t="s">
        <v>197</v>
      </c>
      <c r="R1" s="115" t="s">
        <v>198</v>
      </c>
      <c r="S1" s="115" t="s">
        <v>199</v>
      </c>
      <c r="T1" s="115" t="s">
        <v>200</v>
      </c>
      <c r="U1" s="115" t="s">
        <v>201</v>
      </c>
      <c r="V1" s="115" t="s">
        <v>202</v>
      </c>
      <c r="W1" s="115" t="s">
        <v>203</v>
      </c>
    </row>
    <row r="2" spans="1:23" x14ac:dyDescent="0.25">
      <c r="A2">
        <v>1295</v>
      </c>
      <c r="B2" t="s">
        <v>5</v>
      </c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K2" t="s">
        <v>210</v>
      </c>
      <c r="L2" t="s">
        <v>211</v>
      </c>
      <c r="M2" t="s">
        <v>212</v>
      </c>
      <c r="N2" t="s">
        <v>213</v>
      </c>
      <c r="O2" t="s">
        <v>214</v>
      </c>
      <c r="P2" t="s">
        <v>215</v>
      </c>
      <c r="Q2">
        <v>7</v>
      </c>
      <c r="R2" t="s">
        <v>216</v>
      </c>
      <c r="U2" t="s">
        <v>217</v>
      </c>
      <c r="V2" t="s">
        <v>218</v>
      </c>
      <c r="W2" t="s">
        <v>219</v>
      </c>
    </row>
    <row r="3" spans="1:23" x14ac:dyDescent="0.25">
      <c r="A3">
        <v>173</v>
      </c>
      <c r="B3" t="s">
        <v>5</v>
      </c>
      <c r="C3" t="s">
        <v>220</v>
      </c>
      <c r="D3" t="s">
        <v>205</v>
      </c>
      <c r="E3" t="s">
        <v>206</v>
      </c>
      <c r="F3" t="s">
        <v>221</v>
      </c>
      <c r="H3" t="s">
        <v>222</v>
      </c>
      <c r="K3" t="s">
        <v>210</v>
      </c>
      <c r="L3" t="s">
        <v>211</v>
      </c>
      <c r="M3" t="s">
        <v>212</v>
      </c>
      <c r="N3" t="s">
        <v>223</v>
      </c>
      <c r="O3" t="s">
        <v>224</v>
      </c>
      <c r="P3" t="s">
        <v>215</v>
      </c>
      <c r="Q3">
        <v>7</v>
      </c>
      <c r="R3" t="s">
        <v>225</v>
      </c>
      <c r="U3" t="s">
        <v>226</v>
      </c>
      <c r="V3" t="s">
        <v>227</v>
      </c>
      <c r="W3" t="s">
        <v>219</v>
      </c>
    </row>
    <row r="4" spans="1:23" x14ac:dyDescent="0.25">
      <c r="A4">
        <v>1298</v>
      </c>
      <c r="B4" t="s">
        <v>5</v>
      </c>
      <c r="C4" t="s">
        <v>204</v>
      </c>
      <c r="D4" t="s">
        <v>205</v>
      </c>
      <c r="E4" t="s">
        <v>206</v>
      </c>
      <c r="F4" t="s">
        <v>207</v>
      </c>
      <c r="G4" t="s">
        <v>208</v>
      </c>
      <c r="H4" t="s">
        <v>222</v>
      </c>
      <c r="K4" t="s">
        <v>210</v>
      </c>
      <c r="L4" t="s">
        <v>211</v>
      </c>
      <c r="M4" t="s">
        <v>212</v>
      </c>
      <c r="N4" t="s">
        <v>213</v>
      </c>
      <c r="O4" t="s">
        <v>214</v>
      </c>
      <c r="P4" t="s">
        <v>228</v>
      </c>
      <c r="Q4">
        <v>12.5</v>
      </c>
      <c r="R4" t="s">
        <v>216</v>
      </c>
      <c r="U4" t="s">
        <v>229</v>
      </c>
      <c r="V4" t="s">
        <v>218</v>
      </c>
      <c r="W4" t="s">
        <v>230</v>
      </c>
    </row>
    <row r="5" spans="1:23" x14ac:dyDescent="0.25">
      <c r="A5">
        <v>1299</v>
      </c>
      <c r="B5" t="s">
        <v>5</v>
      </c>
      <c r="C5" t="s">
        <v>204</v>
      </c>
      <c r="D5" t="s">
        <v>205</v>
      </c>
      <c r="E5" t="s">
        <v>206</v>
      </c>
      <c r="F5" t="s">
        <v>207</v>
      </c>
      <c r="G5" t="s">
        <v>231</v>
      </c>
      <c r="H5" t="s">
        <v>232</v>
      </c>
      <c r="K5" t="s">
        <v>210</v>
      </c>
      <c r="L5" t="s">
        <v>211</v>
      </c>
      <c r="M5" t="s">
        <v>212</v>
      </c>
      <c r="N5" t="s">
        <v>213</v>
      </c>
      <c r="O5" t="s">
        <v>214</v>
      </c>
      <c r="P5" t="s">
        <v>215</v>
      </c>
      <c r="Q5">
        <v>7</v>
      </c>
      <c r="R5" t="s">
        <v>233</v>
      </c>
      <c r="U5" t="s">
        <v>229</v>
      </c>
      <c r="V5" t="s">
        <v>227</v>
      </c>
      <c r="W5" t="s">
        <v>230</v>
      </c>
    </row>
    <row r="6" spans="1:23" x14ac:dyDescent="0.25">
      <c r="A6">
        <v>1300</v>
      </c>
      <c r="B6" t="s">
        <v>5</v>
      </c>
      <c r="C6" t="s">
        <v>204</v>
      </c>
      <c r="D6" t="s">
        <v>205</v>
      </c>
      <c r="E6" t="s">
        <v>206</v>
      </c>
      <c r="F6" t="s">
        <v>207</v>
      </c>
      <c r="G6" t="s">
        <v>234</v>
      </c>
      <c r="H6" t="s">
        <v>232</v>
      </c>
      <c r="K6" t="s">
        <v>210</v>
      </c>
      <c r="L6" t="s">
        <v>211</v>
      </c>
      <c r="M6" t="s">
        <v>212</v>
      </c>
      <c r="N6" t="s">
        <v>213</v>
      </c>
      <c r="O6" t="s">
        <v>214</v>
      </c>
      <c r="P6" t="s">
        <v>235</v>
      </c>
      <c r="Q6">
        <v>15</v>
      </c>
      <c r="R6" t="s">
        <v>233</v>
      </c>
      <c r="U6" t="s">
        <v>229</v>
      </c>
      <c r="V6" t="s">
        <v>218</v>
      </c>
      <c r="W6" t="s">
        <v>230</v>
      </c>
    </row>
    <row r="7" spans="1:23" x14ac:dyDescent="0.25">
      <c r="A7">
        <v>1302</v>
      </c>
      <c r="B7" t="s">
        <v>5</v>
      </c>
      <c r="C7" t="s">
        <v>204</v>
      </c>
      <c r="D7" t="s">
        <v>205</v>
      </c>
      <c r="E7" t="s">
        <v>206</v>
      </c>
      <c r="F7" t="s">
        <v>207</v>
      </c>
      <c r="G7" t="s">
        <v>208</v>
      </c>
      <c r="H7" t="s">
        <v>222</v>
      </c>
      <c r="K7" t="s">
        <v>210</v>
      </c>
      <c r="L7" t="s">
        <v>211</v>
      </c>
      <c r="M7" t="s">
        <v>212</v>
      </c>
      <c r="N7" t="s">
        <v>213</v>
      </c>
      <c r="O7" t="s">
        <v>214</v>
      </c>
      <c r="P7" t="s">
        <v>215</v>
      </c>
      <c r="Q7">
        <v>7</v>
      </c>
      <c r="R7" t="s">
        <v>233</v>
      </c>
      <c r="U7" t="s">
        <v>226</v>
      </c>
      <c r="V7" t="s">
        <v>218</v>
      </c>
      <c r="W7" t="s">
        <v>230</v>
      </c>
    </row>
    <row r="8" spans="1:23" x14ac:dyDescent="0.25">
      <c r="A8">
        <v>1294</v>
      </c>
      <c r="B8" t="s">
        <v>5</v>
      </c>
      <c r="C8" t="s">
        <v>204</v>
      </c>
      <c r="D8" t="s">
        <v>205</v>
      </c>
      <c r="E8" t="s">
        <v>47</v>
      </c>
      <c r="K8" t="s">
        <v>47</v>
      </c>
      <c r="N8" t="s">
        <v>236</v>
      </c>
      <c r="O8" t="s">
        <v>236</v>
      </c>
    </row>
    <row r="9" spans="1:23" x14ac:dyDescent="0.25">
      <c r="A9">
        <v>1314</v>
      </c>
      <c r="B9" t="s">
        <v>5</v>
      </c>
      <c r="C9" t="s">
        <v>204</v>
      </c>
      <c r="D9" t="s">
        <v>205</v>
      </c>
      <c r="E9" t="s">
        <v>206</v>
      </c>
      <c r="F9" t="s">
        <v>207</v>
      </c>
      <c r="G9" t="s">
        <v>208</v>
      </c>
      <c r="H9" t="s">
        <v>232</v>
      </c>
      <c r="K9" t="s">
        <v>210</v>
      </c>
      <c r="L9" t="s">
        <v>237</v>
      </c>
      <c r="M9" t="s">
        <v>238</v>
      </c>
      <c r="N9" t="s">
        <v>213</v>
      </c>
      <c r="O9" t="s">
        <v>214</v>
      </c>
      <c r="P9" t="s">
        <v>235</v>
      </c>
      <c r="Q9">
        <v>15</v>
      </c>
      <c r="R9" t="s">
        <v>239</v>
      </c>
      <c r="U9" t="s">
        <v>229</v>
      </c>
      <c r="V9" t="s">
        <v>218</v>
      </c>
      <c r="W9" t="s">
        <v>230</v>
      </c>
    </row>
    <row r="10" spans="1:23" x14ac:dyDescent="0.25">
      <c r="A10">
        <v>1296</v>
      </c>
      <c r="B10" t="s">
        <v>5</v>
      </c>
      <c r="C10" t="s">
        <v>204</v>
      </c>
      <c r="D10" t="s">
        <v>205</v>
      </c>
      <c r="E10" t="s">
        <v>47</v>
      </c>
      <c r="K10" t="s">
        <v>47</v>
      </c>
      <c r="N10" t="s">
        <v>236</v>
      </c>
      <c r="O10" t="s">
        <v>236</v>
      </c>
    </row>
    <row r="11" spans="1:23" x14ac:dyDescent="0.25">
      <c r="A11">
        <v>1316</v>
      </c>
      <c r="B11" t="s">
        <v>5</v>
      </c>
      <c r="C11" t="s">
        <v>204</v>
      </c>
      <c r="D11" t="s">
        <v>205</v>
      </c>
      <c r="E11" t="s">
        <v>206</v>
      </c>
      <c r="F11" t="s">
        <v>207</v>
      </c>
      <c r="G11" t="s">
        <v>208</v>
      </c>
      <c r="H11" t="s">
        <v>222</v>
      </c>
      <c r="K11" t="s">
        <v>210</v>
      </c>
      <c r="L11" t="s">
        <v>211</v>
      </c>
      <c r="M11" t="s">
        <v>212</v>
      </c>
      <c r="N11" t="s">
        <v>213</v>
      </c>
      <c r="O11" t="s">
        <v>214</v>
      </c>
      <c r="P11" t="s">
        <v>215</v>
      </c>
      <c r="Q11">
        <v>7</v>
      </c>
      <c r="R11" t="s">
        <v>216</v>
      </c>
      <c r="U11" t="s">
        <v>226</v>
      </c>
      <c r="V11" t="s">
        <v>227</v>
      </c>
      <c r="W11" t="s">
        <v>219</v>
      </c>
    </row>
    <row r="12" spans="1:23" x14ac:dyDescent="0.25">
      <c r="A12">
        <v>1343</v>
      </c>
      <c r="B12" t="s">
        <v>5</v>
      </c>
      <c r="C12" t="s">
        <v>204</v>
      </c>
      <c r="D12" t="s">
        <v>205</v>
      </c>
      <c r="E12" t="s">
        <v>206</v>
      </c>
      <c r="F12" t="s">
        <v>207</v>
      </c>
      <c r="G12" t="s">
        <v>208</v>
      </c>
      <c r="H12" t="s">
        <v>240</v>
      </c>
      <c r="K12" t="s">
        <v>210</v>
      </c>
      <c r="L12" t="s">
        <v>211</v>
      </c>
      <c r="M12" t="s">
        <v>212</v>
      </c>
      <c r="N12" t="s">
        <v>213</v>
      </c>
      <c r="O12" t="s">
        <v>214</v>
      </c>
      <c r="P12" t="s">
        <v>215</v>
      </c>
      <c r="Q12">
        <v>7</v>
      </c>
      <c r="R12" t="s">
        <v>241</v>
      </c>
      <c r="U12" t="s">
        <v>229</v>
      </c>
      <c r="V12" t="s">
        <v>227</v>
      </c>
      <c r="W12" t="s">
        <v>219</v>
      </c>
    </row>
    <row r="13" spans="1:23" x14ac:dyDescent="0.25">
      <c r="A13">
        <v>1349</v>
      </c>
      <c r="B13" t="s">
        <v>5</v>
      </c>
      <c r="C13" t="s">
        <v>204</v>
      </c>
      <c r="D13" t="s">
        <v>242</v>
      </c>
      <c r="E13" t="s">
        <v>206</v>
      </c>
      <c r="F13" t="s">
        <v>207</v>
      </c>
      <c r="G13" t="s">
        <v>208</v>
      </c>
      <c r="H13" t="s">
        <v>240</v>
      </c>
      <c r="K13" t="s">
        <v>210</v>
      </c>
      <c r="L13" t="s">
        <v>237</v>
      </c>
      <c r="M13" t="s">
        <v>238</v>
      </c>
      <c r="N13" t="s">
        <v>213</v>
      </c>
      <c r="O13" t="s">
        <v>214</v>
      </c>
      <c r="P13" t="s">
        <v>215</v>
      </c>
      <c r="Q13">
        <v>7</v>
      </c>
      <c r="R13" t="s">
        <v>216</v>
      </c>
      <c r="U13" t="s">
        <v>229</v>
      </c>
      <c r="V13" t="s">
        <v>227</v>
      </c>
      <c r="W13" t="s">
        <v>219</v>
      </c>
    </row>
    <row r="14" spans="1:23" x14ac:dyDescent="0.25">
      <c r="A14">
        <v>1350</v>
      </c>
      <c r="B14" t="s">
        <v>5</v>
      </c>
      <c r="C14" t="s">
        <v>204</v>
      </c>
      <c r="D14" t="s">
        <v>205</v>
      </c>
      <c r="E14" t="s">
        <v>206</v>
      </c>
      <c r="F14" t="s">
        <v>207</v>
      </c>
      <c r="G14" t="s">
        <v>208</v>
      </c>
      <c r="H14" t="s">
        <v>222</v>
      </c>
      <c r="K14" t="s">
        <v>243</v>
      </c>
      <c r="L14" t="s">
        <v>211</v>
      </c>
      <c r="M14" t="s">
        <v>212</v>
      </c>
      <c r="N14" t="s">
        <v>213</v>
      </c>
      <c r="O14" t="s">
        <v>214</v>
      </c>
      <c r="P14" t="s">
        <v>215</v>
      </c>
      <c r="Q14">
        <v>7</v>
      </c>
      <c r="R14" t="s">
        <v>216</v>
      </c>
      <c r="U14" t="s">
        <v>226</v>
      </c>
      <c r="V14" t="s">
        <v>227</v>
      </c>
      <c r="W14" t="s">
        <v>219</v>
      </c>
    </row>
    <row r="15" spans="1:23" x14ac:dyDescent="0.25">
      <c r="A15">
        <v>1381</v>
      </c>
      <c r="B15" t="s">
        <v>5</v>
      </c>
      <c r="C15" t="s">
        <v>204</v>
      </c>
      <c r="D15" t="s">
        <v>205</v>
      </c>
      <c r="E15" t="s">
        <v>206</v>
      </c>
      <c r="F15" t="s">
        <v>207</v>
      </c>
      <c r="G15" t="s">
        <v>234</v>
      </c>
      <c r="H15" t="s">
        <v>222</v>
      </c>
      <c r="K15" t="s">
        <v>210</v>
      </c>
      <c r="L15" t="s">
        <v>211</v>
      </c>
      <c r="M15" t="s">
        <v>212</v>
      </c>
      <c r="N15" t="s">
        <v>213</v>
      </c>
      <c r="O15" t="s">
        <v>214</v>
      </c>
      <c r="P15" t="s">
        <v>215</v>
      </c>
      <c r="Q15">
        <v>7</v>
      </c>
      <c r="R15" t="s">
        <v>244</v>
      </c>
      <c r="U15" t="s">
        <v>229</v>
      </c>
      <c r="V15" t="s">
        <v>227</v>
      </c>
      <c r="W15" t="s">
        <v>230</v>
      </c>
    </row>
    <row r="16" spans="1:23" x14ac:dyDescent="0.25">
      <c r="A16">
        <v>1304</v>
      </c>
      <c r="B16" t="s">
        <v>5</v>
      </c>
      <c r="C16" t="s">
        <v>204</v>
      </c>
      <c r="D16" t="s">
        <v>205</v>
      </c>
      <c r="E16" t="s">
        <v>44</v>
      </c>
      <c r="K16" t="s">
        <v>44</v>
      </c>
      <c r="N16" t="s">
        <v>236</v>
      </c>
      <c r="O16" t="s">
        <v>236</v>
      </c>
    </row>
    <row r="17" spans="1:23" x14ac:dyDescent="0.25">
      <c r="A17">
        <v>1390</v>
      </c>
      <c r="B17" t="s">
        <v>5</v>
      </c>
      <c r="C17" t="s">
        <v>204</v>
      </c>
      <c r="D17" t="s">
        <v>205</v>
      </c>
      <c r="E17" t="s">
        <v>206</v>
      </c>
      <c r="F17" t="s">
        <v>207</v>
      </c>
      <c r="G17" t="s">
        <v>245</v>
      </c>
      <c r="H17" t="s">
        <v>222</v>
      </c>
      <c r="K17" t="s">
        <v>243</v>
      </c>
      <c r="L17" t="s">
        <v>211</v>
      </c>
      <c r="M17" t="s">
        <v>212</v>
      </c>
      <c r="N17" t="s">
        <v>213</v>
      </c>
      <c r="O17" t="s">
        <v>214</v>
      </c>
      <c r="P17" t="s">
        <v>215</v>
      </c>
      <c r="Q17">
        <v>7</v>
      </c>
      <c r="R17" t="s">
        <v>216</v>
      </c>
      <c r="U17" t="s">
        <v>226</v>
      </c>
      <c r="V17" t="s">
        <v>227</v>
      </c>
      <c r="W17" t="s">
        <v>219</v>
      </c>
    </row>
    <row r="18" spans="1:23" x14ac:dyDescent="0.25">
      <c r="A18">
        <v>1306</v>
      </c>
      <c r="B18" t="s">
        <v>5</v>
      </c>
      <c r="C18" t="s">
        <v>204</v>
      </c>
      <c r="D18" t="s">
        <v>205</v>
      </c>
      <c r="E18" t="s">
        <v>47</v>
      </c>
      <c r="K18" t="s">
        <v>47</v>
      </c>
      <c r="N18" t="s">
        <v>236</v>
      </c>
      <c r="O18" t="s">
        <v>236</v>
      </c>
    </row>
    <row r="19" spans="1:23" x14ac:dyDescent="0.25">
      <c r="A19">
        <v>1307</v>
      </c>
      <c r="B19" t="s">
        <v>5</v>
      </c>
      <c r="C19" t="s">
        <v>204</v>
      </c>
      <c r="D19" t="s">
        <v>205</v>
      </c>
      <c r="E19" t="s">
        <v>246</v>
      </c>
      <c r="K19" t="s">
        <v>48</v>
      </c>
      <c r="N19" t="s">
        <v>236</v>
      </c>
      <c r="O19" t="s">
        <v>236</v>
      </c>
      <c r="S19" t="s">
        <v>247</v>
      </c>
      <c r="T19">
        <v>110</v>
      </c>
      <c r="U19" t="s">
        <v>229</v>
      </c>
      <c r="V19" t="s">
        <v>218</v>
      </c>
      <c r="W19" t="s">
        <v>219</v>
      </c>
    </row>
    <row r="20" spans="1:23" x14ac:dyDescent="0.25">
      <c r="A20">
        <v>1308</v>
      </c>
      <c r="B20" t="s">
        <v>5</v>
      </c>
      <c r="C20" t="s">
        <v>204</v>
      </c>
      <c r="D20" t="s">
        <v>205</v>
      </c>
      <c r="E20" t="s">
        <v>43</v>
      </c>
      <c r="K20" t="s">
        <v>43</v>
      </c>
      <c r="N20" t="s">
        <v>236</v>
      </c>
      <c r="O20" t="s">
        <v>236</v>
      </c>
    </row>
    <row r="21" spans="1:23" x14ac:dyDescent="0.25">
      <c r="A21">
        <v>1394</v>
      </c>
      <c r="B21" t="s">
        <v>5</v>
      </c>
      <c r="C21" t="s">
        <v>204</v>
      </c>
      <c r="D21" t="s">
        <v>205</v>
      </c>
      <c r="E21" t="s">
        <v>206</v>
      </c>
      <c r="F21" t="s">
        <v>207</v>
      </c>
      <c r="G21" t="s">
        <v>234</v>
      </c>
      <c r="H21" t="s">
        <v>248</v>
      </c>
      <c r="K21" t="s">
        <v>210</v>
      </c>
      <c r="L21" t="s">
        <v>211</v>
      </c>
      <c r="M21" t="s">
        <v>212</v>
      </c>
      <c r="N21" t="s">
        <v>213</v>
      </c>
      <c r="O21" t="s">
        <v>214</v>
      </c>
      <c r="P21" t="s">
        <v>228</v>
      </c>
      <c r="Q21">
        <v>12.5</v>
      </c>
      <c r="R21" t="s">
        <v>233</v>
      </c>
      <c r="U21" t="s">
        <v>229</v>
      </c>
      <c r="V21" t="s">
        <v>218</v>
      </c>
      <c r="W21" t="s">
        <v>219</v>
      </c>
    </row>
    <row r="22" spans="1:23" x14ac:dyDescent="0.25">
      <c r="A22">
        <v>1410</v>
      </c>
      <c r="B22" t="s">
        <v>5</v>
      </c>
      <c r="C22" t="s">
        <v>204</v>
      </c>
      <c r="D22" t="s">
        <v>205</v>
      </c>
      <c r="E22" t="s">
        <v>206</v>
      </c>
      <c r="F22" t="s">
        <v>207</v>
      </c>
      <c r="G22" t="s">
        <v>231</v>
      </c>
      <c r="H22" t="s">
        <v>249</v>
      </c>
      <c r="K22" t="s">
        <v>210</v>
      </c>
      <c r="L22" t="s">
        <v>211</v>
      </c>
      <c r="M22" t="s">
        <v>212</v>
      </c>
      <c r="N22" t="s">
        <v>213</v>
      </c>
      <c r="O22" t="s">
        <v>214</v>
      </c>
      <c r="P22" t="s">
        <v>215</v>
      </c>
      <c r="Q22">
        <v>7</v>
      </c>
      <c r="R22" t="s">
        <v>250</v>
      </c>
      <c r="U22" t="s">
        <v>229</v>
      </c>
      <c r="V22" t="s">
        <v>227</v>
      </c>
      <c r="W22" t="s">
        <v>230</v>
      </c>
    </row>
    <row r="23" spans="1:23" x14ac:dyDescent="0.25">
      <c r="A23">
        <v>1361</v>
      </c>
      <c r="B23" t="s">
        <v>5</v>
      </c>
      <c r="C23" t="s">
        <v>204</v>
      </c>
      <c r="D23" t="s">
        <v>205</v>
      </c>
      <c r="E23" t="s">
        <v>251</v>
      </c>
      <c r="F23" t="s">
        <v>207</v>
      </c>
      <c r="G23" t="s">
        <v>208</v>
      </c>
      <c r="H23" t="s">
        <v>222</v>
      </c>
      <c r="I23" t="s">
        <v>252</v>
      </c>
      <c r="K23" t="s">
        <v>210</v>
      </c>
      <c r="L23" t="s">
        <v>211</v>
      </c>
      <c r="M23" t="s">
        <v>212</v>
      </c>
      <c r="N23" t="s">
        <v>213</v>
      </c>
      <c r="O23" t="s">
        <v>214</v>
      </c>
      <c r="P23" t="s">
        <v>228</v>
      </c>
      <c r="Q23">
        <v>12.5</v>
      </c>
      <c r="R23" t="s">
        <v>233</v>
      </c>
      <c r="U23" t="s">
        <v>229</v>
      </c>
      <c r="V23" t="s">
        <v>218</v>
      </c>
      <c r="W23" t="s">
        <v>230</v>
      </c>
    </row>
    <row r="24" spans="1:23" x14ac:dyDescent="0.25">
      <c r="A24">
        <v>1313</v>
      </c>
      <c r="B24" t="s">
        <v>5</v>
      </c>
      <c r="C24" t="s">
        <v>204</v>
      </c>
      <c r="D24" t="s">
        <v>205</v>
      </c>
      <c r="E24" t="s">
        <v>251</v>
      </c>
      <c r="F24" t="s">
        <v>207</v>
      </c>
      <c r="G24" t="s">
        <v>231</v>
      </c>
      <c r="H24" t="s">
        <v>232</v>
      </c>
      <c r="I24" t="s">
        <v>253</v>
      </c>
      <c r="K24" t="s">
        <v>210</v>
      </c>
      <c r="L24" t="s">
        <v>211</v>
      </c>
      <c r="M24" t="s">
        <v>212</v>
      </c>
      <c r="N24" t="s">
        <v>213</v>
      </c>
      <c r="O24" t="s">
        <v>214</v>
      </c>
      <c r="P24" t="s">
        <v>215</v>
      </c>
      <c r="Q24">
        <v>7</v>
      </c>
      <c r="R24" t="s">
        <v>233</v>
      </c>
      <c r="U24" t="s">
        <v>229</v>
      </c>
      <c r="V24" t="s">
        <v>218</v>
      </c>
      <c r="W24" t="s">
        <v>230</v>
      </c>
    </row>
    <row r="25" spans="1:23" x14ac:dyDescent="0.25">
      <c r="A25">
        <v>55</v>
      </c>
      <c r="B25" t="s">
        <v>5</v>
      </c>
      <c r="C25" t="s">
        <v>204</v>
      </c>
      <c r="D25" t="s">
        <v>205</v>
      </c>
      <c r="E25" t="s">
        <v>206</v>
      </c>
      <c r="F25" t="s">
        <v>221</v>
      </c>
      <c r="H25" t="s">
        <v>254</v>
      </c>
      <c r="K25" t="s">
        <v>210</v>
      </c>
      <c r="L25" t="s">
        <v>211</v>
      </c>
      <c r="M25" t="s">
        <v>212</v>
      </c>
      <c r="N25" t="s">
        <v>223</v>
      </c>
      <c r="O25" t="s">
        <v>224</v>
      </c>
      <c r="P25" t="s">
        <v>228</v>
      </c>
      <c r="Q25">
        <v>12.5</v>
      </c>
      <c r="R25" t="s">
        <v>225</v>
      </c>
      <c r="U25" t="s">
        <v>229</v>
      </c>
      <c r="V25" t="s">
        <v>227</v>
      </c>
      <c r="W25" t="s">
        <v>230</v>
      </c>
    </row>
    <row r="26" spans="1:23" x14ac:dyDescent="0.25">
      <c r="A26">
        <v>1330</v>
      </c>
      <c r="B26" t="s">
        <v>5</v>
      </c>
      <c r="C26" t="s">
        <v>204</v>
      </c>
      <c r="D26" t="s">
        <v>205</v>
      </c>
      <c r="E26" t="s">
        <v>43</v>
      </c>
      <c r="K26" t="s">
        <v>43</v>
      </c>
      <c r="N26" t="s">
        <v>236</v>
      </c>
      <c r="O26" t="s">
        <v>236</v>
      </c>
    </row>
    <row r="27" spans="1:23" x14ac:dyDescent="0.25">
      <c r="A27">
        <v>1332</v>
      </c>
      <c r="B27" t="s">
        <v>5</v>
      </c>
      <c r="C27" t="s">
        <v>204</v>
      </c>
      <c r="D27" t="s">
        <v>205</v>
      </c>
      <c r="E27" t="s">
        <v>43</v>
      </c>
      <c r="K27" t="s">
        <v>43</v>
      </c>
      <c r="N27" t="s">
        <v>236</v>
      </c>
      <c r="O27" t="s">
        <v>236</v>
      </c>
    </row>
    <row r="28" spans="1:23" x14ac:dyDescent="0.25">
      <c r="A28">
        <v>420</v>
      </c>
      <c r="B28" t="s">
        <v>5</v>
      </c>
      <c r="C28" t="s">
        <v>204</v>
      </c>
      <c r="D28" t="s">
        <v>205</v>
      </c>
      <c r="E28" t="s">
        <v>206</v>
      </c>
      <c r="F28" t="s">
        <v>221</v>
      </c>
      <c r="H28" t="s">
        <v>222</v>
      </c>
      <c r="K28" t="s">
        <v>210</v>
      </c>
      <c r="L28" t="s">
        <v>211</v>
      </c>
      <c r="M28" t="s">
        <v>212</v>
      </c>
      <c r="N28" t="s">
        <v>213</v>
      </c>
      <c r="O28" t="s">
        <v>214</v>
      </c>
      <c r="P28" t="s">
        <v>215</v>
      </c>
      <c r="Q28">
        <v>7</v>
      </c>
      <c r="R28" t="s">
        <v>225</v>
      </c>
      <c r="U28" t="s">
        <v>226</v>
      </c>
      <c r="V28" t="s">
        <v>227</v>
      </c>
      <c r="W28" t="s">
        <v>219</v>
      </c>
    </row>
    <row r="29" spans="1:23" x14ac:dyDescent="0.25">
      <c r="A29">
        <v>1337</v>
      </c>
      <c r="B29" t="s">
        <v>5</v>
      </c>
      <c r="C29" t="s">
        <v>204</v>
      </c>
      <c r="D29" t="s">
        <v>205</v>
      </c>
      <c r="E29" t="s">
        <v>246</v>
      </c>
      <c r="K29" t="s">
        <v>48</v>
      </c>
      <c r="N29" t="s">
        <v>236</v>
      </c>
      <c r="O29" t="s">
        <v>236</v>
      </c>
      <c r="S29" t="s">
        <v>255</v>
      </c>
      <c r="T29">
        <v>30</v>
      </c>
      <c r="U29" t="s">
        <v>226</v>
      </c>
      <c r="V29" t="s">
        <v>227</v>
      </c>
      <c r="W29" t="s">
        <v>230</v>
      </c>
    </row>
    <row r="30" spans="1:23" x14ac:dyDescent="0.25">
      <c r="A30">
        <v>1290</v>
      </c>
      <c r="B30" t="s">
        <v>5</v>
      </c>
      <c r="C30" t="s">
        <v>204</v>
      </c>
      <c r="D30" t="s">
        <v>205</v>
      </c>
      <c r="E30" t="s">
        <v>206</v>
      </c>
      <c r="F30" t="s">
        <v>221</v>
      </c>
      <c r="H30" t="s">
        <v>248</v>
      </c>
      <c r="K30" t="s">
        <v>210</v>
      </c>
      <c r="L30" t="s">
        <v>211</v>
      </c>
      <c r="M30" t="s">
        <v>212</v>
      </c>
      <c r="N30" t="s">
        <v>213</v>
      </c>
      <c r="O30" t="s">
        <v>214</v>
      </c>
      <c r="P30" t="s">
        <v>215</v>
      </c>
      <c r="Q30">
        <v>7</v>
      </c>
      <c r="R30" t="s">
        <v>216</v>
      </c>
      <c r="U30" t="s">
        <v>229</v>
      </c>
      <c r="V30" t="s">
        <v>218</v>
      </c>
      <c r="W30" t="s">
        <v>230</v>
      </c>
    </row>
    <row r="31" spans="1:23" x14ac:dyDescent="0.25">
      <c r="A31">
        <v>1340</v>
      </c>
      <c r="B31" t="s">
        <v>5</v>
      </c>
      <c r="C31" t="s">
        <v>204</v>
      </c>
      <c r="D31" t="s">
        <v>205</v>
      </c>
      <c r="E31" t="s">
        <v>43</v>
      </c>
      <c r="K31" t="s">
        <v>43</v>
      </c>
      <c r="N31" t="s">
        <v>236</v>
      </c>
      <c r="O31" t="s">
        <v>236</v>
      </c>
    </row>
    <row r="32" spans="1:23" x14ac:dyDescent="0.25">
      <c r="A32">
        <v>1292</v>
      </c>
      <c r="B32" t="s">
        <v>5</v>
      </c>
      <c r="C32" t="s">
        <v>204</v>
      </c>
      <c r="D32" t="s">
        <v>205</v>
      </c>
      <c r="E32" t="s">
        <v>206</v>
      </c>
      <c r="F32" t="s">
        <v>221</v>
      </c>
      <c r="H32" t="s">
        <v>249</v>
      </c>
      <c r="K32" t="s">
        <v>210</v>
      </c>
      <c r="L32" t="s">
        <v>211</v>
      </c>
      <c r="M32" t="s">
        <v>212</v>
      </c>
      <c r="N32" t="s">
        <v>213</v>
      </c>
      <c r="O32" t="s">
        <v>214</v>
      </c>
      <c r="P32" t="s">
        <v>215</v>
      </c>
      <c r="Q32">
        <v>7</v>
      </c>
      <c r="R32" t="s">
        <v>239</v>
      </c>
      <c r="U32" t="s">
        <v>226</v>
      </c>
      <c r="V32" t="s">
        <v>227</v>
      </c>
      <c r="W32" t="s">
        <v>230</v>
      </c>
    </row>
    <row r="33" spans="1:23" x14ac:dyDescent="0.25">
      <c r="A33">
        <v>1293</v>
      </c>
      <c r="B33" t="s">
        <v>5</v>
      </c>
      <c r="C33" t="s">
        <v>204</v>
      </c>
      <c r="D33" t="s">
        <v>205</v>
      </c>
      <c r="E33" t="s">
        <v>206</v>
      </c>
      <c r="F33" t="s">
        <v>221</v>
      </c>
      <c r="H33" t="s">
        <v>256</v>
      </c>
      <c r="K33" t="s">
        <v>257</v>
      </c>
      <c r="L33" t="s">
        <v>211</v>
      </c>
      <c r="M33" t="s">
        <v>212</v>
      </c>
      <c r="N33" t="s">
        <v>213</v>
      </c>
      <c r="O33" t="s">
        <v>214</v>
      </c>
      <c r="P33" t="s">
        <v>228</v>
      </c>
      <c r="Q33">
        <v>12.5</v>
      </c>
      <c r="R33" t="s">
        <v>258</v>
      </c>
      <c r="U33" t="s">
        <v>229</v>
      </c>
      <c r="V33" t="s">
        <v>218</v>
      </c>
      <c r="W33" t="s">
        <v>230</v>
      </c>
    </row>
    <row r="34" spans="1:23" x14ac:dyDescent="0.25">
      <c r="A34">
        <v>1312</v>
      </c>
      <c r="B34" t="s">
        <v>5</v>
      </c>
      <c r="C34" t="s">
        <v>204</v>
      </c>
      <c r="D34" t="s">
        <v>205</v>
      </c>
      <c r="E34" t="s">
        <v>206</v>
      </c>
      <c r="F34" t="s">
        <v>221</v>
      </c>
      <c r="H34" t="s">
        <v>222</v>
      </c>
      <c r="K34" t="s">
        <v>210</v>
      </c>
      <c r="L34" t="s">
        <v>211</v>
      </c>
      <c r="M34" t="s">
        <v>212</v>
      </c>
      <c r="N34" t="s">
        <v>223</v>
      </c>
      <c r="O34" t="s">
        <v>224</v>
      </c>
      <c r="P34" t="s">
        <v>215</v>
      </c>
      <c r="Q34">
        <v>7</v>
      </c>
      <c r="R34" t="s">
        <v>225</v>
      </c>
      <c r="U34" t="s">
        <v>229</v>
      </c>
      <c r="V34" t="s">
        <v>218</v>
      </c>
      <c r="W34" t="s">
        <v>219</v>
      </c>
    </row>
    <row r="35" spans="1:23" x14ac:dyDescent="0.25">
      <c r="A35">
        <v>1317</v>
      </c>
      <c r="B35" t="s">
        <v>5</v>
      </c>
      <c r="C35" t="s">
        <v>204</v>
      </c>
      <c r="D35" t="s">
        <v>205</v>
      </c>
      <c r="E35" t="s">
        <v>206</v>
      </c>
      <c r="F35" t="s">
        <v>221</v>
      </c>
      <c r="H35" t="s">
        <v>249</v>
      </c>
      <c r="K35" t="s">
        <v>210</v>
      </c>
      <c r="L35" t="s">
        <v>237</v>
      </c>
      <c r="M35" t="s">
        <v>238</v>
      </c>
      <c r="N35" t="s">
        <v>223</v>
      </c>
      <c r="O35" t="s">
        <v>224</v>
      </c>
      <c r="P35" t="s">
        <v>259</v>
      </c>
      <c r="Q35">
        <v>2</v>
      </c>
      <c r="R35" t="s">
        <v>260</v>
      </c>
      <c r="U35" t="s">
        <v>261</v>
      </c>
      <c r="V35" t="s">
        <v>218</v>
      </c>
      <c r="W35" t="s">
        <v>219</v>
      </c>
    </row>
    <row r="36" spans="1:23" x14ac:dyDescent="0.25">
      <c r="A36">
        <v>1324</v>
      </c>
      <c r="B36" t="s">
        <v>5</v>
      </c>
      <c r="C36" t="s">
        <v>204</v>
      </c>
      <c r="D36" t="s">
        <v>205</v>
      </c>
      <c r="E36" t="s">
        <v>206</v>
      </c>
      <c r="F36" t="s">
        <v>221</v>
      </c>
      <c r="H36" t="s">
        <v>240</v>
      </c>
      <c r="K36" t="s">
        <v>210</v>
      </c>
      <c r="L36" t="s">
        <v>211</v>
      </c>
      <c r="M36" t="s">
        <v>212</v>
      </c>
      <c r="N36" t="s">
        <v>213</v>
      </c>
      <c r="O36" t="s">
        <v>214</v>
      </c>
      <c r="P36" t="s">
        <v>215</v>
      </c>
      <c r="Q36">
        <v>7</v>
      </c>
      <c r="R36" t="s">
        <v>216</v>
      </c>
      <c r="U36" t="s">
        <v>229</v>
      </c>
      <c r="V36" t="s">
        <v>218</v>
      </c>
      <c r="W36" t="s">
        <v>219</v>
      </c>
    </row>
    <row r="37" spans="1:23" x14ac:dyDescent="0.25">
      <c r="A37">
        <v>1333</v>
      </c>
      <c r="B37" t="s">
        <v>5</v>
      </c>
      <c r="C37" t="s">
        <v>204</v>
      </c>
      <c r="D37" t="s">
        <v>205</v>
      </c>
      <c r="E37" t="s">
        <v>206</v>
      </c>
      <c r="F37" t="s">
        <v>221</v>
      </c>
      <c r="H37" t="s">
        <v>249</v>
      </c>
      <c r="K37" t="s">
        <v>210</v>
      </c>
      <c r="L37" t="s">
        <v>211</v>
      </c>
      <c r="M37" t="s">
        <v>212</v>
      </c>
      <c r="N37" t="s">
        <v>213</v>
      </c>
      <c r="O37" t="s">
        <v>214</v>
      </c>
      <c r="P37" t="s">
        <v>215</v>
      </c>
      <c r="Q37">
        <v>7</v>
      </c>
      <c r="R37" t="s">
        <v>258</v>
      </c>
      <c r="U37" t="s">
        <v>229</v>
      </c>
      <c r="V37" t="s">
        <v>218</v>
      </c>
      <c r="W37" t="s">
        <v>230</v>
      </c>
    </row>
    <row r="38" spans="1:23" x14ac:dyDescent="0.25">
      <c r="A38">
        <v>1339</v>
      </c>
      <c r="B38" t="s">
        <v>5</v>
      </c>
      <c r="C38" t="s">
        <v>204</v>
      </c>
      <c r="D38" t="s">
        <v>205</v>
      </c>
      <c r="E38" t="s">
        <v>206</v>
      </c>
      <c r="F38" t="s">
        <v>221</v>
      </c>
      <c r="H38" t="s">
        <v>222</v>
      </c>
      <c r="K38" t="s">
        <v>210</v>
      </c>
      <c r="L38" t="s">
        <v>237</v>
      </c>
      <c r="M38" t="s">
        <v>238</v>
      </c>
      <c r="N38" t="s">
        <v>213</v>
      </c>
      <c r="O38" t="s">
        <v>214</v>
      </c>
      <c r="P38" t="s">
        <v>228</v>
      </c>
      <c r="Q38">
        <v>12.5</v>
      </c>
      <c r="R38" t="s">
        <v>225</v>
      </c>
      <c r="U38" t="s">
        <v>217</v>
      </c>
      <c r="V38" t="s">
        <v>227</v>
      </c>
      <c r="W38" t="s">
        <v>219</v>
      </c>
    </row>
    <row r="39" spans="1:23" x14ac:dyDescent="0.25">
      <c r="A39">
        <v>1341</v>
      </c>
      <c r="B39" t="s">
        <v>5</v>
      </c>
      <c r="C39" t="s">
        <v>204</v>
      </c>
      <c r="D39" t="s">
        <v>205</v>
      </c>
      <c r="E39" t="s">
        <v>206</v>
      </c>
      <c r="F39" t="s">
        <v>221</v>
      </c>
      <c r="H39" t="s">
        <v>222</v>
      </c>
      <c r="K39" t="s">
        <v>210</v>
      </c>
      <c r="L39" t="s">
        <v>211</v>
      </c>
      <c r="M39" t="s">
        <v>212</v>
      </c>
      <c r="N39" t="s">
        <v>213</v>
      </c>
      <c r="O39" t="s">
        <v>214</v>
      </c>
      <c r="P39" t="s">
        <v>259</v>
      </c>
      <c r="Q39">
        <v>2</v>
      </c>
      <c r="R39" t="s">
        <v>216</v>
      </c>
      <c r="U39" t="s">
        <v>261</v>
      </c>
      <c r="V39" t="s">
        <v>227</v>
      </c>
      <c r="W39" t="s">
        <v>230</v>
      </c>
    </row>
    <row r="40" spans="1:23" x14ac:dyDescent="0.25">
      <c r="A40">
        <v>1352</v>
      </c>
      <c r="B40" t="s">
        <v>5</v>
      </c>
      <c r="C40" t="s">
        <v>204</v>
      </c>
      <c r="D40" t="s">
        <v>205</v>
      </c>
      <c r="E40" t="s">
        <v>43</v>
      </c>
      <c r="K40" t="s">
        <v>43</v>
      </c>
      <c r="N40" t="s">
        <v>236</v>
      </c>
      <c r="O40" t="s">
        <v>236</v>
      </c>
    </row>
    <row r="41" spans="1:23" x14ac:dyDescent="0.25">
      <c r="A41">
        <v>1356</v>
      </c>
      <c r="B41" t="s">
        <v>5</v>
      </c>
      <c r="C41" t="s">
        <v>204</v>
      </c>
      <c r="D41" t="s">
        <v>205</v>
      </c>
      <c r="E41" t="s">
        <v>44</v>
      </c>
      <c r="K41" t="s">
        <v>44</v>
      </c>
      <c r="N41" t="s">
        <v>236</v>
      </c>
      <c r="O41" t="s">
        <v>236</v>
      </c>
    </row>
    <row r="42" spans="1:23" x14ac:dyDescent="0.25">
      <c r="A42">
        <v>1357</v>
      </c>
      <c r="B42" t="s">
        <v>5</v>
      </c>
      <c r="C42" t="s">
        <v>204</v>
      </c>
      <c r="D42" t="s">
        <v>262</v>
      </c>
      <c r="E42" t="s">
        <v>236</v>
      </c>
      <c r="K42" t="s">
        <v>236</v>
      </c>
      <c r="N42" t="s">
        <v>236</v>
      </c>
      <c r="O42" t="s">
        <v>236</v>
      </c>
    </row>
    <row r="43" spans="1:23" x14ac:dyDescent="0.25">
      <c r="A43">
        <v>1342</v>
      </c>
      <c r="B43" t="s">
        <v>5</v>
      </c>
      <c r="C43" t="s">
        <v>204</v>
      </c>
      <c r="D43" t="s">
        <v>205</v>
      </c>
      <c r="E43" t="s">
        <v>206</v>
      </c>
      <c r="F43" t="s">
        <v>221</v>
      </c>
      <c r="H43" t="s">
        <v>248</v>
      </c>
      <c r="K43" t="s">
        <v>210</v>
      </c>
      <c r="L43" t="s">
        <v>211</v>
      </c>
      <c r="M43" t="s">
        <v>212</v>
      </c>
      <c r="N43" t="s">
        <v>213</v>
      </c>
      <c r="O43" t="s">
        <v>214</v>
      </c>
      <c r="P43" t="s">
        <v>228</v>
      </c>
      <c r="Q43">
        <v>12.5</v>
      </c>
      <c r="R43" t="s">
        <v>216</v>
      </c>
      <c r="U43" t="s">
        <v>229</v>
      </c>
      <c r="V43" t="s">
        <v>218</v>
      </c>
      <c r="W43" t="s">
        <v>219</v>
      </c>
    </row>
    <row r="44" spans="1:23" x14ac:dyDescent="0.25">
      <c r="A44">
        <v>1346</v>
      </c>
      <c r="B44" t="s">
        <v>5</v>
      </c>
      <c r="C44" t="s">
        <v>204</v>
      </c>
      <c r="D44" t="s">
        <v>205</v>
      </c>
      <c r="E44" t="s">
        <v>206</v>
      </c>
      <c r="F44" t="s">
        <v>221</v>
      </c>
      <c r="H44" t="s">
        <v>249</v>
      </c>
      <c r="K44" t="s">
        <v>210</v>
      </c>
      <c r="L44" t="s">
        <v>211</v>
      </c>
      <c r="M44" t="s">
        <v>212</v>
      </c>
      <c r="N44" t="s">
        <v>213</v>
      </c>
      <c r="O44" t="s">
        <v>214</v>
      </c>
      <c r="P44" t="s">
        <v>215</v>
      </c>
      <c r="Q44">
        <v>7</v>
      </c>
      <c r="R44" t="s">
        <v>225</v>
      </c>
      <c r="U44" t="s">
        <v>229</v>
      </c>
      <c r="V44" t="s">
        <v>227</v>
      </c>
      <c r="W44" t="s">
        <v>230</v>
      </c>
    </row>
    <row r="45" spans="1:23" x14ac:dyDescent="0.25">
      <c r="A45">
        <v>1364</v>
      </c>
      <c r="B45" t="s">
        <v>5</v>
      </c>
      <c r="C45" t="s">
        <v>204</v>
      </c>
      <c r="D45" t="s">
        <v>205</v>
      </c>
      <c r="E45" t="s">
        <v>43</v>
      </c>
      <c r="K45" t="s">
        <v>43</v>
      </c>
      <c r="N45" t="s">
        <v>236</v>
      </c>
      <c r="O45" t="s">
        <v>236</v>
      </c>
    </row>
    <row r="46" spans="1:23" x14ac:dyDescent="0.25">
      <c r="A46">
        <v>1365</v>
      </c>
      <c r="B46" t="s">
        <v>5</v>
      </c>
      <c r="C46" t="s">
        <v>204</v>
      </c>
      <c r="D46" t="s">
        <v>205</v>
      </c>
      <c r="E46" t="s">
        <v>246</v>
      </c>
      <c r="K46" t="s">
        <v>48</v>
      </c>
      <c r="N46" t="s">
        <v>236</v>
      </c>
      <c r="O46" t="s">
        <v>236</v>
      </c>
      <c r="S46" t="s">
        <v>263</v>
      </c>
      <c r="T46">
        <v>100</v>
      </c>
      <c r="U46" t="s">
        <v>226</v>
      </c>
      <c r="V46" t="s">
        <v>218</v>
      </c>
      <c r="W46" t="s">
        <v>230</v>
      </c>
    </row>
    <row r="47" spans="1:23" x14ac:dyDescent="0.25">
      <c r="A47">
        <v>1348</v>
      </c>
      <c r="B47" t="s">
        <v>5</v>
      </c>
      <c r="C47" t="s">
        <v>204</v>
      </c>
      <c r="D47" t="s">
        <v>205</v>
      </c>
      <c r="E47" t="s">
        <v>206</v>
      </c>
      <c r="F47" t="s">
        <v>221</v>
      </c>
      <c r="H47" t="s">
        <v>249</v>
      </c>
      <c r="K47" t="s">
        <v>210</v>
      </c>
      <c r="L47" t="s">
        <v>211</v>
      </c>
      <c r="M47" t="s">
        <v>212</v>
      </c>
      <c r="N47" t="s">
        <v>213</v>
      </c>
      <c r="O47" t="s">
        <v>214</v>
      </c>
      <c r="P47" t="s">
        <v>215</v>
      </c>
      <c r="Q47">
        <v>7</v>
      </c>
      <c r="R47" t="s">
        <v>216</v>
      </c>
      <c r="U47" t="s">
        <v>229</v>
      </c>
      <c r="V47" t="s">
        <v>218</v>
      </c>
      <c r="W47" t="s">
        <v>230</v>
      </c>
    </row>
    <row r="48" spans="1:23" x14ac:dyDescent="0.25">
      <c r="A48">
        <v>1351</v>
      </c>
      <c r="B48" t="s">
        <v>5</v>
      </c>
      <c r="C48" t="s">
        <v>204</v>
      </c>
      <c r="D48" t="s">
        <v>205</v>
      </c>
      <c r="E48" t="s">
        <v>206</v>
      </c>
      <c r="F48" t="s">
        <v>221</v>
      </c>
      <c r="H48" t="s">
        <v>249</v>
      </c>
      <c r="K48" t="s">
        <v>210</v>
      </c>
      <c r="L48" t="s">
        <v>211</v>
      </c>
      <c r="M48" t="s">
        <v>212</v>
      </c>
      <c r="N48" t="s">
        <v>213</v>
      </c>
      <c r="O48" t="s">
        <v>214</v>
      </c>
      <c r="P48" t="s">
        <v>228</v>
      </c>
      <c r="Q48">
        <v>12.5</v>
      </c>
      <c r="R48" t="s">
        <v>233</v>
      </c>
      <c r="U48" t="s">
        <v>229</v>
      </c>
      <c r="V48" t="s">
        <v>218</v>
      </c>
      <c r="W48" t="s">
        <v>219</v>
      </c>
    </row>
    <row r="49" spans="1:23" x14ac:dyDescent="0.25">
      <c r="A49">
        <v>1359</v>
      </c>
      <c r="B49" t="s">
        <v>5</v>
      </c>
      <c r="C49" t="s">
        <v>204</v>
      </c>
      <c r="D49" t="s">
        <v>205</v>
      </c>
      <c r="E49" t="s">
        <v>206</v>
      </c>
      <c r="F49" t="s">
        <v>221</v>
      </c>
      <c r="H49" t="s">
        <v>249</v>
      </c>
      <c r="K49" t="s">
        <v>210</v>
      </c>
      <c r="L49" t="s">
        <v>211</v>
      </c>
      <c r="M49" t="s">
        <v>212</v>
      </c>
      <c r="N49" t="s">
        <v>213</v>
      </c>
      <c r="O49" t="s">
        <v>214</v>
      </c>
      <c r="P49" t="s">
        <v>228</v>
      </c>
      <c r="Q49">
        <v>12.5</v>
      </c>
      <c r="R49" t="s">
        <v>258</v>
      </c>
      <c r="U49" t="s">
        <v>229</v>
      </c>
      <c r="V49" t="s">
        <v>227</v>
      </c>
      <c r="W49" t="s">
        <v>230</v>
      </c>
    </row>
    <row r="50" spans="1:23" x14ac:dyDescent="0.25">
      <c r="A50">
        <v>1362</v>
      </c>
      <c r="B50" t="s">
        <v>5</v>
      </c>
      <c r="C50" t="s">
        <v>204</v>
      </c>
      <c r="D50" t="s">
        <v>205</v>
      </c>
      <c r="E50" t="s">
        <v>206</v>
      </c>
      <c r="F50" t="s">
        <v>221</v>
      </c>
      <c r="H50" t="s">
        <v>249</v>
      </c>
      <c r="K50" t="s">
        <v>243</v>
      </c>
      <c r="L50" t="s">
        <v>211</v>
      </c>
      <c r="M50" t="s">
        <v>212</v>
      </c>
      <c r="N50" t="s">
        <v>223</v>
      </c>
      <c r="O50" t="s">
        <v>224</v>
      </c>
      <c r="P50" t="s">
        <v>215</v>
      </c>
      <c r="Q50">
        <v>7</v>
      </c>
      <c r="R50" t="s">
        <v>264</v>
      </c>
      <c r="U50" t="s">
        <v>226</v>
      </c>
      <c r="V50" t="s">
        <v>218</v>
      </c>
      <c r="W50" t="s">
        <v>219</v>
      </c>
    </row>
    <row r="51" spans="1:23" x14ac:dyDescent="0.25">
      <c r="A51">
        <v>1366</v>
      </c>
      <c r="B51" t="s">
        <v>5</v>
      </c>
      <c r="C51" t="s">
        <v>204</v>
      </c>
      <c r="D51" t="s">
        <v>205</v>
      </c>
      <c r="E51" t="s">
        <v>206</v>
      </c>
      <c r="F51" t="s">
        <v>221</v>
      </c>
      <c r="H51" t="s">
        <v>249</v>
      </c>
      <c r="K51" t="s">
        <v>210</v>
      </c>
      <c r="L51" t="s">
        <v>211</v>
      </c>
      <c r="M51" t="s">
        <v>212</v>
      </c>
      <c r="N51" t="s">
        <v>213</v>
      </c>
      <c r="O51" t="s">
        <v>214</v>
      </c>
      <c r="P51" t="s">
        <v>235</v>
      </c>
      <c r="Q51">
        <v>15</v>
      </c>
      <c r="R51" t="s">
        <v>216</v>
      </c>
      <c r="U51" t="s">
        <v>226</v>
      </c>
      <c r="V51" t="s">
        <v>218</v>
      </c>
      <c r="W51" t="s">
        <v>230</v>
      </c>
    </row>
    <row r="52" spans="1:23" x14ac:dyDescent="0.25">
      <c r="A52">
        <v>1379</v>
      </c>
      <c r="B52" t="s">
        <v>5</v>
      </c>
      <c r="C52" t="s">
        <v>220</v>
      </c>
      <c r="D52" t="s">
        <v>205</v>
      </c>
      <c r="E52" t="s">
        <v>43</v>
      </c>
      <c r="K52" t="s">
        <v>43</v>
      </c>
      <c r="N52" t="s">
        <v>236</v>
      </c>
      <c r="O52" t="s">
        <v>236</v>
      </c>
    </row>
    <row r="53" spans="1:23" x14ac:dyDescent="0.25">
      <c r="A53">
        <v>1367</v>
      </c>
      <c r="B53" t="s">
        <v>5</v>
      </c>
      <c r="C53" t="s">
        <v>204</v>
      </c>
      <c r="D53" t="s">
        <v>205</v>
      </c>
      <c r="E53" t="s">
        <v>206</v>
      </c>
      <c r="F53" t="s">
        <v>221</v>
      </c>
      <c r="H53" t="s">
        <v>265</v>
      </c>
      <c r="K53" t="s">
        <v>210</v>
      </c>
      <c r="L53" t="s">
        <v>211</v>
      </c>
      <c r="M53" t="s">
        <v>212</v>
      </c>
      <c r="N53" t="s">
        <v>213</v>
      </c>
      <c r="O53" t="s">
        <v>214</v>
      </c>
      <c r="P53" t="s">
        <v>215</v>
      </c>
      <c r="Q53">
        <v>7</v>
      </c>
      <c r="R53" t="s">
        <v>216</v>
      </c>
      <c r="U53" t="s">
        <v>261</v>
      </c>
      <c r="V53" t="s">
        <v>227</v>
      </c>
      <c r="W53" t="s">
        <v>230</v>
      </c>
    </row>
    <row r="54" spans="1:23" x14ac:dyDescent="0.25">
      <c r="A54">
        <v>1385</v>
      </c>
      <c r="B54" t="s">
        <v>5</v>
      </c>
      <c r="C54" t="s">
        <v>204</v>
      </c>
      <c r="D54" t="s">
        <v>205</v>
      </c>
      <c r="E54" t="s">
        <v>47</v>
      </c>
      <c r="K54" t="s">
        <v>47</v>
      </c>
      <c r="N54" t="s">
        <v>236</v>
      </c>
      <c r="O54" t="s">
        <v>236</v>
      </c>
    </row>
    <row r="55" spans="1:23" x14ac:dyDescent="0.25">
      <c r="A55">
        <v>1369</v>
      </c>
      <c r="B55" t="s">
        <v>5</v>
      </c>
      <c r="C55" t="s">
        <v>204</v>
      </c>
      <c r="D55" t="s">
        <v>205</v>
      </c>
      <c r="E55" t="s">
        <v>206</v>
      </c>
      <c r="F55" t="s">
        <v>221</v>
      </c>
      <c r="H55" t="s">
        <v>249</v>
      </c>
      <c r="K55" t="s">
        <v>210</v>
      </c>
      <c r="L55" t="s">
        <v>211</v>
      </c>
      <c r="M55" t="s">
        <v>212</v>
      </c>
      <c r="N55" t="s">
        <v>213</v>
      </c>
      <c r="O55" t="s">
        <v>214</v>
      </c>
      <c r="P55" t="s">
        <v>215</v>
      </c>
      <c r="Q55">
        <v>7</v>
      </c>
      <c r="R55" t="s">
        <v>225</v>
      </c>
      <c r="U55" t="s">
        <v>226</v>
      </c>
      <c r="V55" t="s">
        <v>218</v>
      </c>
      <c r="W55" t="s">
        <v>219</v>
      </c>
    </row>
    <row r="56" spans="1:23" x14ac:dyDescent="0.25">
      <c r="A56">
        <v>1388</v>
      </c>
      <c r="B56" t="s">
        <v>5</v>
      </c>
      <c r="C56" t="s">
        <v>204</v>
      </c>
      <c r="D56" t="s">
        <v>205</v>
      </c>
      <c r="E56" t="s">
        <v>43</v>
      </c>
      <c r="K56" t="s">
        <v>43</v>
      </c>
      <c r="N56" t="s">
        <v>236</v>
      </c>
      <c r="O56" t="s">
        <v>236</v>
      </c>
    </row>
    <row r="57" spans="1:23" x14ac:dyDescent="0.25">
      <c r="A57">
        <v>1374</v>
      </c>
      <c r="B57" t="s">
        <v>5</v>
      </c>
      <c r="C57" t="s">
        <v>204</v>
      </c>
      <c r="D57" t="s">
        <v>205</v>
      </c>
      <c r="E57" t="s">
        <v>206</v>
      </c>
      <c r="F57" t="s">
        <v>221</v>
      </c>
      <c r="H57" t="s">
        <v>266</v>
      </c>
      <c r="K57" t="s">
        <v>257</v>
      </c>
      <c r="L57" t="s">
        <v>211</v>
      </c>
      <c r="M57" t="s">
        <v>212</v>
      </c>
      <c r="N57" t="s">
        <v>213</v>
      </c>
      <c r="O57" t="s">
        <v>214</v>
      </c>
      <c r="P57" t="s">
        <v>215</v>
      </c>
      <c r="Q57">
        <v>7</v>
      </c>
      <c r="R57" t="s">
        <v>225</v>
      </c>
      <c r="U57" t="s">
        <v>226</v>
      </c>
      <c r="V57" t="s">
        <v>218</v>
      </c>
      <c r="W57" t="s">
        <v>230</v>
      </c>
    </row>
    <row r="58" spans="1:23" x14ac:dyDescent="0.25">
      <c r="A58">
        <v>1386</v>
      </c>
      <c r="B58" t="s">
        <v>5</v>
      </c>
      <c r="C58" t="s">
        <v>204</v>
      </c>
      <c r="D58" t="s">
        <v>205</v>
      </c>
      <c r="E58" t="s">
        <v>206</v>
      </c>
      <c r="F58" t="s">
        <v>221</v>
      </c>
      <c r="H58" t="s">
        <v>222</v>
      </c>
      <c r="K58" t="s">
        <v>210</v>
      </c>
      <c r="L58" t="s">
        <v>211</v>
      </c>
      <c r="M58" t="s">
        <v>212</v>
      </c>
      <c r="N58" t="s">
        <v>223</v>
      </c>
      <c r="O58" t="s">
        <v>224</v>
      </c>
      <c r="P58" t="s">
        <v>259</v>
      </c>
      <c r="Q58">
        <v>2</v>
      </c>
      <c r="R58" t="s">
        <v>258</v>
      </c>
      <c r="U58" t="s">
        <v>226</v>
      </c>
      <c r="V58" t="s">
        <v>218</v>
      </c>
      <c r="W58" t="s">
        <v>230</v>
      </c>
    </row>
    <row r="59" spans="1:23" x14ac:dyDescent="0.25">
      <c r="A59">
        <v>1389</v>
      </c>
      <c r="B59" t="s">
        <v>5</v>
      </c>
      <c r="C59" t="s">
        <v>204</v>
      </c>
      <c r="D59" t="s">
        <v>205</v>
      </c>
      <c r="E59" t="s">
        <v>206</v>
      </c>
      <c r="F59" t="s">
        <v>221</v>
      </c>
      <c r="H59" t="s">
        <v>232</v>
      </c>
      <c r="K59" t="s">
        <v>210</v>
      </c>
      <c r="L59" t="s">
        <v>211</v>
      </c>
      <c r="M59" t="s">
        <v>212</v>
      </c>
      <c r="N59" t="s">
        <v>213</v>
      </c>
      <c r="O59" t="s">
        <v>214</v>
      </c>
      <c r="P59" t="s">
        <v>215</v>
      </c>
      <c r="Q59">
        <v>7</v>
      </c>
      <c r="R59" t="s">
        <v>225</v>
      </c>
      <c r="U59" t="s">
        <v>217</v>
      </c>
      <c r="V59" t="s">
        <v>218</v>
      </c>
      <c r="W59" t="s">
        <v>230</v>
      </c>
    </row>
    <row r="60" spans="1:23" x14ac:dyDescent="0.25">
      <c r="A60">
        <v>1391</v>
      </c>
      <c r="B60" t="s">
        <v>5</v>
      </c>
      <c r="C60" t="s">
        <v>204</v>
      </c>
      <c r="D60" t="s">
        <v>205</v>
      </c>
      <c r="E60" t="s">
        <v>206</v>
      </c>
      <c r="F60" t="s">
        <v>221</v>
      </c>
      <c r="H60" t="s">
        <v>222</v>
      </c>
      <c r="K60" t="s">
        <v>210</v>
      </c>
      <c r="L60" t="s">
        <v>211</v>
      </c>
      <c r="M60" t="s">
        <v>212</v>
      </c>
      <c r="N60" t="s">
        <v>213</v>
      </c>
      <c r="O60" t="s">
        <v>214</v>
      </c>
      <c r="P60" t="s">
        <v>228</v>
      </c>
      <c r="Q60">
        <v>12.5</v>
      </c>
      <c r="R60" t="s">
        <v>216</v>
      </c>
      <c r="U60" t="s">
        <v>229</v>
      </c>
      <c r="V60" t="s">
        <v>218</v>
      </c>
      <c r="W60" t="s">
        <v>230</v>
      </c>
    </row>
    <row r="61" spans="1:23" x14ac:dyDescent="0.25">
      <c r="A61">
        <v>1393</v>
      </c>
      <c r="B61" t="s">
        <v>5</v>
      </c>
      <c r="C61" t="s">
        <v>204</v>
      </c>
      <c r="D61" t="s">
        <v>205</v>
      </c>
      <c r="E61" t="s">
        <v>206</v>
      </c>
      <c r="F61" t="s">
        <v>221</v>
      </c>
      <c r="H61" t="s">
        <v>249</v>
      </c>
      <c r="K61" t="s">
        <v>210</v>
      </c>
      <c r="L61" t="s">
        <v>211</v>
      </c>
      <c r="M61" t="s">
        <v>212</v>
      </c>
      <c r="N61" t="s">
        <v>213</v>
      </c>
      <c r="O61" t="s">
        <v>214</v>
      </c>
      <c r="P61" t="s">
        <v>259</v>
      </c>
      <c r="Q61">
        <v>2</v>
      </c>
      <c r="R61" t="s">
        <v>216</v>
      </c>
      <c r="U61" t="s">
        <v>229</v>
      </c>
      <c r="V61" t="s">
        <v>227</v>
      </c>
      <c r="W61" t="s">
        <v>230</v>
      </c>
    </row>
    <row r="62" spans="1:23" x14ac:dyDescent="0.25">
      <c r="A62">
        <v>1396</v>
      </c>
      <c r="B62" t="s">
        <v>5</v>
      </c>
      <c r="C62" t="s">
        <v>204</v>
      </c>
      <c r="D62" t="s">
        <v>205</v>
      </c>
      <c r="E62" t="s">
        <v>206</v>
      </c>
      <c r="F62" t="s">
        <v>221</v>
      </c>
      <c r="H62" t="s">
        <v>249</v>
      </c>
      <c r="K62" t="s">
        <v>210</v>
      </c>
      <c r="L62" t="s">
        <v>211</v>
      </c>
      <c r="M62" t="s">
        <v>212</v>
      </c>
      <c r="N62" t="s">
        <v>213</v>
      </c>
      <c r="O62" t="s">
        <v>214</v>
      </c>
      <c r="P62" t="s">
        <v>215</v>
      </c>
      <c r="Q62">
        <v>7</v>
      </c>
      <c r="R62" t="s">
        <v>267</v>
      </c>
      <c r="U62" t="s">
        <v>229</v>
      </c>
      <c r="V62" t="s">
        <v>218</v>
      </c>
      <c r="W62" t="s">
        <v>219</v>
      </c>
    </row>
    <row r="63" spans="1:23" x14ac:dyDescent="0.25">
      <c r="A63">
        <v>1397</v>
      </c>
      <c r="B63" t="s">
        <v>5</v>
      </c>
      <c r="C63" t="s">
        <v>220</v>
      </c>
      <c r="D63" t="s">
        <v>205</v>
      </c>
      <c r="E63" t="s">
        <v>206</v>
      </c>
      <c r="F63" t="s">
        <v>221</v>
      </c>
      <c r="H63" t="s">
        <v>268</v>
      </c>
      <c r="K63" t="s">
        <v>210</v>
      </c>
      <c r="L63" t="s">
        <v>237</v>
      </c>
      <c r="M63" t="s">
        <v>238</v>
      </c>
      <c r="N63" t="s">
        <v>213</v>
      </c>
      <c r="O63" t="s">
        <v>214</v>
      </c>
      <c r="P63" t="s">
        <v>215</v>
      </c>
      <c r="Q63">
        <v>7</v>
      </c>
      <c r="R63" t="s">
        <v>269</v>
      </c>
      <c r="U63" t="s">
        <v>270</v>
      </c>
      <c r="V63" t="s">
        <v>227</v>
      </c>
      <c r="W63" t="s">
        <v>230</v>
      </c>
    </row>
    <row r="64" spans="1:23" x14ac:dyDescent="0.25">
      <c r="A64">
        <v>1398</v>
      </c>
      <c r="B64" t="s">
        <v>5</v>
      </c>
      <c r="C64" t="s">
        <v>220</v>
      </c>
      <c r="D64" t="s">
        <v>205</v>
      </c>
      <c r="E64" t="s">
        <v>47</v>
      </c>
      <c r="K64" t="s">
        <v>47</v>
      </c>
      <c r="N64" t="s">
        <v>236</v>
      </c>
      <c r="O64" t="s">
        <v>236</v>
      </c>
    </row>
    <row r="65" spans="1:23" x14ac:dyDescent="0.25">
      <c r="A65">
        <v>1412</v>
      </c>
      <c r="B65" t="s">
        <v>5</v>
      </c>
      <c r="C65" t="s">
        <v>204</v>
      </c>
      <c r="D65" t="s">
        <v>205</v>
      </c>
      <c r="E65" t="s">
        <v>206</v>
      </c>
      <c r="F65" t="s">
        <v>221</v>
      </c>
      <c r="H65" t="s">
        <v>222</v>
      </c>
      <c r="K65" t="s">
        <v>210</v>
      </c>
      <c r="L65" t="s">
        <v>211</v>
      </c>
      <c r="M65" t="s">
        <v>212</v>
      </c>
      <c r="N65" t="s">
        <v>213</v>
      </c>
      <c r="O65" t="s">
        <v>214</v>
      </c>
      <c r="P65" t="s">
        <v>215</v>
      </c>
      <c r="Q65">
        <v>7</v>
      </c>
      <c r="R65" t="s">
        <v>233</v>
      </c>
      <c r="U65" t="s">
        <v>229</v>
      </c>
      <c r="V65" t="s">
        <v>218</v>
      </c>
      <c r="W65" t="s">
        <v>230</v>
      </c>
    </row>
    <row r="66" spans="1:23" x14ac:dyDescent="0.25">
      <c r="A66">
        <v>1411</v>
      </c>
      <c r="B66" t="s">
        <v>5</v>
      </c>
      <c r="C66" t="s">
        <v>204</v>
      </c>
      <c r="D66" t="s">
        <v>205</v>
      </c>
      <c r="E66" t="s">
        <v>44</v>
      </c>
      <c r="K66" t="s">
        <v>44</v>
      </c>
      <c r="N66" t="s">
        <v>236</v>
      </c>
      <c r="O66" t="s">
        <v>236</v>
      </c>
    </row>
    <row r="67" spans="1:23" x14ac:dyDescent="0.25">
      <c r="A67">
        <v>1450</v>
      </c>
      <c r="B67" t="s">
        <v>5</v>
      </c>
      <c r="C67" t="s">
        <v>204</v>
      </c>
      <c r="D67" t="s">
        <v>205</v>
      </c>
      <c r="E67" t="s">
        <v>206</v>
      </c>
      <c r="F67" t="s">
        <v>221</v>
      </c>
      <c r="H67" t="s">
        <v>248</v>
      </c>
      <c r="K67" t="s">
        <v>210</v>
      </c>
      <c r="L67" t="s">
        <v>237</v>
      </c>
      <c r="M67" t="s">
        <v>238</v>
      </c>
      <c r="N67" t="s">
        <v>213</v>
      </c>
      <c r="O67" t="s">
        <v>214</v>
      </c>
      <c r="P67" t="s">
        <v>259</v>
      </c>
      <c r="Q67">
        <v>2</v>
      </c>
      <c r="R67" t="s">
        <v>216</v>
      </c>
      <c r="U67" t="s">
        <v>226</v>
      </c>
      <c r="V67" t="s">
        <v>218</v>
      </c>
      <c r="W67" t="s">
        <v>219</v>
      </c>
    </row>
    <row r="68" spans="1:23" x14ac:dyDescent="0.25">
      <c r="A68">
        <v>1413</v>
      </c>
      <c r="B68" t="s">
        <v>5</v>
      </c>
      <c r="C68" t="s">
        <v>204</v>
      </c>
      <c r="D68" t="s">
        <v>205</v>
      </c>
      <c r="E68" t="s">
        <v>47</v>
      </c>
      <c r="K68" t="s">
        <v>47</v>
      </c>
      <c r="N68" t="s">
        <v>236</v>
      </c>
      <c r="O68" t="s">
        <v>236</v>
      </c>
    </row>
    <row r="69" spans="1:23" x14ac:dyDescent="0.25">
      <c r="A69">
        <v>1303</v>
      </c>
      <c r="B69" t="s">
        <v>5</v>
      </c>
      <c r="C69" t="s">
        <v>204</v>
      </c>
      <c r="D69" t="s">
        <v>205</v>
      </c>
      <c r="E69" t="s">
        <v>251</v>
      </c>
      <c r="F69" t="s">
        <v>221</v>
      </c>
      <c r="H69" t="s">
        <v>249</v>
      </c>
      <c r="I69" t="s">
        <v>253</v>
      </c>
      <c r="K69" t="s">
        <v>210</v>
      </c>
      <c r="L69" t="s">
        <v>211</v>
      </c>
      <c r="M69" t="s">
        <v>212</v>
      </c>
      <c r="N69" t="s">
        <v>213</v>
      </c>
      <c r="O69" t="s">
        <v>214</v>
      </c>
      <c r="P69" t="s">
        <v>228</v>
      </c>
      <c r="Q69">
        <v>12.5</v>
      </c>
      <c r="R69" t="s">
        <v>233</v>
      </c>
      <c r="U69" t="s">
        <v>229</v>
      </c>
      <c r="V69" t="s">
        <v>227</v>
      </c>
      <c r="W69" t="s">
        <v>219</v>
      </c>
    </row>
    <row r="70" spans="1:23" x14ac:dyDescent="0.25">
      <c r="A70">
        <v>1311</v>
      </c>
      <c r="B70" t="s">
        <v>5</v>
      </c>
      <c r="C70" t="s">
        <v>204</v>
      </c>
      <c r="D70" t="s">
        <v>205</v>
      </c>
      <c r="E70" t="s">
        <v>251</v>
      </c>
      <c r="F70" t="s">
        <v>221</v>
      </c>
      <c r="H70" t="s">
        <v>222</v>
      </c>
      <c r="I70" t="s">
        <v>252</v>
      </c>
      <c r="K70" t="s">
        <v>210</v>
      </c>
      <c r="L70" t="s">
        <v>211</v>
      </c>
      <c r="M70" t="s">
        <v>212</v>
      </c>
      <c r="N70" t="s">
        <v>213</v>
      </c>
      <c r="O70" t="s">
        <v>214</v>
      </c>
      <c r="P70" t="s">
        <v>235</v>
      </c>
      <c r="Q70">
        <v>15</v>
      </c>
      <c r="R70" t="s">
        <v>216</v>
      </c>
      <c r="U70" t="s">
        <v>229</v>
      </c>
      <c r="V70" t="s">
        <v>218</v>
      </c>
      <c r="W70" t="s">
        <v>230</v>
      </c>
    </row>
    <row r="71" spans="1:23" x14ac:dyDescent="0.25">
      <c r="A71">
        <v>1501</v>
      </c>
      <c r="B71" t="s">
        <v>5</v>
      </c>
      <c r="C71" t="s">
        <v>204</v>
      </c>
      <c r="D71" t="s">
        <v>205</v>
      </c>
      <c r="E71" t="s">
        <v>246</v>
      </c>
      <c r="K71" t="s">
        <v>48</v>
      </c>
      <c r="N71" t="s">
        <v>236</v>
      </c>
      <c r="O71" t="s">
        <v>236</v>
      </c>
      <c r="S71" t="s">
        <v>263</v>
      </c>
      <c r="T71">
        <v>100</v>
      </c>
      <c r="U71" t="s">
        <v>229</v>
      </c>
      <c r="V71" t="s">
        <v>218</v>
      </c>
      <c r="W71" t="s">
        <v>230</v>
      </c>
    </row>
    <row r="72" spans="1:23" x14ac:dyDescent="0.25">
      <c r="A72">
        <v>1354</v>
      </c>
      <c r="B72" t="s">
        <v>5</v>
      </c>
      <c r="C72" t="s">
        <v>204</v>
      </c>
      <c r="D72" t="s">
        <v>205</v>
      </c>
      <c r="E72" t="s">
        <v>251</v>
      </c>
      <c r="F72" t="s">
        <v>221</v>
      </c>
      <c r="H72" t="s">
        <v>271</v>
      </c>
      <c r="I72" t="s">
        <v>253</v>
      </c>
      <c r="K72" t="s">
        <v>210</v>
      </c>
      <c r="L72" t="s">
        <v>211</v>
      </c>
      <c r="M72" t="s">
        <v>212</v>
      </c>
      <c r="N72" t="s">
        <v>213</v>
      </c>
      <c r="O72" t="s">
        <v>214</v>
      </c>
      <c r="P72" t="s">
        <v>215</v>
      </c>
      <c r="Q72">
        <v>7</v>
      </c>
      <c r="R72" t="s">
        <v>216</v>
      </c>
      <c r="U72" t="s">
        <v>226</v>
      </c>
      <c r="V72" t="s">
        <v>218</v>
      </c>
      <c r="W72" t="s">
        <v>219</v>
      </c>
    </row>
    <row r="73" spans="1:23" x14ac:dyDescent="0.25">
      <c r="A73">
        <v>1360</v>
      </c>
      <c r="B73" t="s">
        <v>5</v>
      </c>
      <c r="C73" t="s">
        <v>204</v>
      </c>
      <c r="D73" t="s">
        <v>205</v>
      </c>
      <c r="E73" t="s">
        <v>251</v>
      </c>
      <c r="F73" t="s">
        <v>221</v>
      </c>
      <c r="H73" t="s">
        <v>209</v>
      </c>
      <c r="I73" t="s">
        <v>272</v>
      </c>
      <c r="K73" t="s">
        <v>210</v>
      </c>
      <c r="L73" t="s">
        <v>211</v>
      </c>
      <c r="M73" t="s">
        <v>212</v>
      </c>
      <c r="N73" t="s">
        <v>213</v>
      </c>
      <c r="O73" t="s">
        <v>214</v>
      </c>
      <c r="P73" t="s">
        <v>228</v>
      </c>
      <c r="Q73">
        <v>12.5</v>
      </c>
      <c r="R73" t="s">
        <v>233</v>
      </c>
      <c r="U73" t="s">
        <v>229</v>
      </c>
      <c r="V73" t="s">
        <v>218</v>
      </c>
      <c r="W73" t="s">
        <v>219</v>
      </c>
    </row>
    <row r="74" spans="1:23" x14ac:dyDescent="0.25">
      <c r="A74">
        <v>1372</v>
      </c>
      <c r="B74" t="s">
        <v>5</v>
      </c>
      <c r="C74" t="s">
        <v>204</v>
      </c>
      <c r="D74" t="s">
        <v>205</v>
      </c>
      <c r="E74" t="s">
        <v>251</v>
      </c>
      <c r="F74" t="s">
        <v>221</v>
      </c>
      <c r="H74" t="s">
        <v>232</v>
      </c>
      <c r="I74" t="s">
        <v>253</v>
      </c>
      <c r="K74" t="s">
        <v>257</v>
      </c>
      <c r="L74" t="s">
        <v>211</v>
      </c>
      <c r="M74" t="s">
        <v>212</v>
      </c>
      <c r="N74" t="s">
        <v>213</v>
      </c>
      <c r="O74" t="s">
        <v>214</v>
      </c>
      <c r="P74" t="s">
        <v>228</v>
      </c>
      <c r="Q74">
        <v>12.5</v>
      </c>
      <c r="R74" t="s">
        <v>216</v>
      </c>
      <c r="U74" t="s">
        <v>229</v>
      </c>
      <c r="V74" t="s">
        <v>227</v>
      </c>
      <c r="W74" t="s">
        <v>230</v>
      </c>
    </row>
    <row r="75" spans="1:23" x14ac:dyDescent="0.25">
      <c r="A75">
        <v>1291</v>
      </c>
      <c r="B75" t="s">
        <v>5</v>
      </c>
      <c r="C75" t="s">
        <v>220</v>
      </c>
      <c r="D75" t="s">
        <v>205</v>
      </c>
      <c r="E75" t="s">
        <v>251</v>
      </c>
      <c r="F75" t="s">
        <v>221</v>
      </c>
      <c r="H75" t="s">
        <v>249</v>
      </c>
      <c r="I75" t="s">
        <v>253</v>
      </c>
      <c r="K75" t="s">
        <v>210</v>
      </c>
      <c r="L75" t="s">
        <v>211</v>
      </c>
      <c r="M75" t="s">
        <v>212</v>
      </c>
      <c r="N75" t="s">
        <v>213</v>
      </c>
      <c r="O75" t="s">
        <v>214</v>
      </c>
      <c r="P75" t="s">
        <v>215</v>
      </c>
      <c r="Q75">
        <v>7</v>
      </c>
      <c r="R75" t="s">
        <v>225</v>
      </c>
      <c r="U75" t="s">
        <v>226</v>
      </c>
      <c r="V75" t="s">
        <v>227</v>
      </c>
      <c r="W75" t="s">
        <v>230</v>
      </c>
    </row>
    <row r="76" spans="1:23" x14ac:dyDescent="0.25">
      <c r="A76">
        <v>1382</v>
      </c>
      <c r="B76" t="s">
        <v>5</v>
      </c>
      <c r="C76" t="s">
        <v>204</v>
      </c>
      <c r="D76" t="s">
        <v>205</v>
      </c>
      <c r="E76" t="s">
        <v>251</v>
      </c>
      <c r="F76" t="s">
        <v>221</v>
      </c>
      <c r="H76" t="s">
        <v>232</v>
      </c>
      <c r="I76" t="s">
        <v>253</v>
      </c>
      <c r="K76" t="s">
        <v>210</v>
      </c>
      <c r="L76" t="s">
        <v>211</v>
      </c>
      <c r="M76" t="s">
        <v>212</v>
      </c>
      <c r="N76" t="s">
        <v>213</v>
      </c>
      <c r="O76" t="s">
        <v>214</v>
      </c>
      <c r="P76" t="s">
        <v>215</v>
      </c>
      <c r="Q76">
        <v>7</v>
      </c>
      <c r="R76" t="s">
        <v>258</v>
      </c>
      <c r="U76" t="s">
        <v>229</v>
      </c>
      <c r="V76" t="s">
        <v>227</v>
      </c>
      <c r="W76" t="s">
        <v>230</v>
      </c>
    </row>
    <row r="77" spans="1:23" x14ac:dyDescent="0.25">
      <c r="A77">
        <v>1383</v>
      </c>
      <c r="B77" t="s">
        <v>5</v>
      </c>
      <c r="C77" t="s">
        <v>204</v>
      </c>
      <c r="D77" t="s">
        <v>205</v>
      </c>
      <c r="E77" t="s">
        <v>251</v>
      </c>
      <c r="F77" t="s">
        <v>221</v>
      </c>
      <c r="H77" t="s">
        <v>249</v>
      </c>
      <c r="I77" t="s">
        <v>253</v>
      </c>
      <c r="K77" t="s">
        <v>210</v>
      </c>
      <c r="L77" t="s">
        <v>211</v>
      </c>
      <c r="M77" t="s">
        <v>212</v>
      </c>
      <c r="N77" t="s">
        <v>223</v>
      </c>
      <c r="O77" t="s">
        <v>224</v>
      </c>
      <c r="P77" t="s">
        <v>215</v>
      </c>
      <c r="Q77">
        <v>7</v>
      </c>
      <c r="R77" t="s">
        <v>216</v>
      </c>
      <c r="U77" t="s">
        <v>273</v>
      </c>
      <c r="V77" t="s">
        <v>227</v>
      </c>
      <c r="W77" t="s">
        <v>219</v>
      </c>
    </row>
    <row r="78" spans="1:23" x14ac:dyDescent="0.25">
      <c r="A78">
        <v>1384</v>
      </c>
      <c r="B78" t="s">
        <v>5</v>
      </c>
      <c r="C78" t="s">
        <v>204</v>
      </c>
      <c r="D78" t="s">
        <v>205</v>
      </c>
      <c r="E78" t="s">
        <v>251</v>
      </c>
      <c r="F78" t="s">
        <v>221</v>
      </c>
      <c r="H78" t="s">
        <v>222</v>
      </c>
      <c r="I78" t="s">
        <v>252</v>
      </c>
      <c r="K78" t="s">
        <v>210</v>
      </c>
      <c r="L78" t="s">
        <v>211</v>
      </c>
      <c r="M78" t="s">
        <v>212</v>
      </c>
      <c r="N78" t="s">
        <v>213</v>
      </c>
      <c r="O78" t="s">
        <v>214</v>
      </c>
      <c r="P78" t="s">
        <v>235</v>
      </c>
      <c r="Q78">
        <v>15</v>
      </c>
      <c r="R78" t="s">
        <v>274</v>
      </c>
      <c r="U78" t="s">
        <v>275</v>
      </c>
      <c r="V78" t="s">
        <v>218</v>
      </c>
      <c r="W78" t="s">
        <v>219</v>
      </c>
    </row>
    <row r="79" spans="1:23" x14ac:dyDescent="0.25">
      <c r="A79">
        <v>1804</v>
      </c>
      <c r="B79" t="s">
        <v>5</v>
      </c>
      <c r="C79" t="s">
        <v>204</v>
      </c>
      <c r="D79" t="s">
        <v>205</v>
      </c>
      <c r="E79" t="s">
        <v>251</v>
      </c>
      <c r="F79" t="s">
        <v>221</v>
      </c>
      <c r="H79" t="s">
        <v>249</v>
      </c>
      <c r="I79" t="s">
        <v>253</v>
      </c>
      <c r="K79" t="s">
        <v>210</v>
      </c>
      <c r="L79" t="s">
        <v>211</v>
      </c>
      <c r="M79" t="s">
        <v>212</v>
      </c>
      <c r="N79" t="s">
        <v>213</v>
      </c>
      <c r="O79" t="s">
        <v>214</v>
      </c>
      <c r="P79" t="s">
        <v>215</v>
      </c>
      <c r="Q79">
        <v>7</v>
      </c>
      <c r="R79" t="s">
        <v>233</v>
      </c>
      <c r="U79" t="s">
        <v>229</v>
      </c>
      <c r="V79" t="s">
        <v>218</v>
      </c>
      <c r="W79" t="s">
        <v>219</v>
      </c>
    </row>
    <row r="80" spans="1:23" x14ac:dyDescent="0.25">
      <c r="A80">
        <v>1297</v>
      </c>
      <c r="B80" t="s">
        <v>5</v>
      </c>
      <c r="C80" t="s">
        <v>204</v>
      </c>
      <c r="D80" t="s">
        <v>205</v>
      </c>
      <c r="E80" t="s">
        <v>206</v>
      </c>
      <c r="F80" t="s">
        <v>276</v>
      </c>
      <c r="J80" t="s">
        <v>277</v>
      </c>
      <c r="K80" t="s">
        <v>210</v>
      </c>
      <c r="L80" t="s">
        <v>211</v>
      </c>
      <c r="M80" t="s">
        <v>212</v>
      </c>
      <c r="N80" t="s">
        <v>213</v>
      </c>
      <c r="O80" t="s">
        <v>214</v>
      </c>
      <c r="P80" t="s">
        <v>215</v>
      </c>
      <c r="Q80">
        <v>7</v>
      </c>
      <c r="R80" t="s">
        <v>260</v>
      </c>
      <c r="U80" t="s">
        <v>278</v>
      </c>
      <c r="V80" t="s">
        <v>227</v>
      </c>
      <c r="W80" t="s">
        <v>219</v>
      </c>
    </row>
    <row r="81" spans="1:23" x14ac:dyDescent="0.25">
      <c r="A81">
        <v>1378</v>
      </c>
      <c r="B81" t="s">
        <v>5</v>
      </c>
      <c r="C81" t="s">
        <v>220</v>
      </c>
      <c r="D81" t="s">
        <v>205</v>
      </c>
      <c r="E81" t="s">
        <v>251</v>
      </c>
      <c r="F81" t="s">
        <v>221</v>
      </c>
      <c r="H81" t="s">
        <v>249</v>
      </c>
      <c r="I81" t="s">
        <v>253</v>
      </c>
      <c r="K81" t="s">
        <v>210</v>
      </c>
      <c r="L81" t="s">
        <v>211</v>
      </c>
      <c r="M81" t="s">
        <v>212</v>
      </c>
      <c r="N81" t="s">
        <v>213</v>
      </c>
      <c r="O81" t="s">
        <v>214</v>
      </c>
      <c r="P81" t="s">
        <v>228</v>
      </c>
      <c r="Q81">
        <v>12.5</v>
      </c>
      <c r="R81" t="s">
        <v>216</v>
      </c>
      <c r="U81" t="s">
        <v>229</v>
      </c>
      <c r="V81" t="s">
        <v>218</v>
      </c>
      <c r="W81" t="s">
        <v>230</v>
      </c>
    </row>
    <row r="82" spans="1:23" x14ac:dyDescent="0.25">
      <c r="A82">
        <v>1305</v>
      </c>
      <c r="B82" t="s">
        <v>5</v>
      </c>
      <c r="C82" t="s">
        <v>204</v>
      </c>
      <c r="D82" t="s">
        <v>205</v>
      </c>
      <c r="E82" t="s">
        <v>206</v>
      </c>
      <c r="F82" t="s">
        <v>276</v>
      </c>
      <c r="J82" t="s">
        <v>277</v>
      </c>
      <c r="K82" t="s">
        <v>279</v>
      </c>
      <c r="L82" t="s">
        <v>237</v>
      </c>
      <c r="M82" t="s">
        <v>238</v>
      </c>
      <c r="N82" t="s">
        <v>223</v>
      </c>
      <c r="O82" t="s">
        <v>224</v>
      </c>
      <c r="P82" t="s">
        <v>215</v>
      </c>
      <c r="Q82">
        <v>7</v>
      </c>
      <c r="R82" t="s">
        <v>225</v>
      </c>
      <c r="U82" t="s">
        <v>226</v>
      </c>
      <c r="V82" t="s">
        <v>218</v>
      </c>
      <c r="W82" t="s">
        <v>230</v>
      </c>
    </row>
    <row r="83" spans="1:23" x14ac:dyDescent="0.25">
      <c r="A83">
        <v>1371</v>
      </c>
      <c r="B83" t="s">
        <v>5</v>
      </c>
      <c r="C83" t="s">
        <v>204</v>
      </c>
      <c r="D83" t="s">
        <v>205</v>
      </c>
      <c r="E83" t="s">
        <v>206</v>
      </c>
      <c r="F83" t="s">
        <v>276</v>
      </c>
      <c r="J83" t="s">
        <v>277</v>
      </c>
      <c r="K83" t="s">
        <v>210</v>
      </c>
      <c r="L83" t="s">
        <v>211</v>
      </c>
      <c r="M83" t="s">
        <v>212</v>
      </c>
      <c r="N83" t="s">
        <v>213</v>
      </c>
      <c r="O83" t="s">
        <v>214</v>
      </c>
      <c r="P83" t="s">
        <v>215</v>
      </c>
      <c r="Q83">
        <v>7</v>
      </c>
      <c r="R83" t="s">
        <v>239</v>
      </c>
      <c r="U83" t="s">
        <v>229</v>
      </c>
      <c r="V83" t="s">
        <v>227</v>
      </c>
      <c r="W83" t="s">
        <v>219</v>
      </c>
    </row>
    <row r="84" spans="1:23" x14ac:dyDescent="0.25">
      <c r="A84">
        <v>1460</v>
      </c>
      <c r="B84" t="s">
        <v>5</v>
      </c>
      <c r="C84" t="s">
        <v>204</v>
      </c>
      <c r="D84" t="s">
        <v>205</v>
      </c>
      <c r="E84" t="s">
        <v>206</v>
      </c>
      <c r="F84" t="s">
        <v>276</v>
      </c>
      <c r="J84" t="s">
        <v>277</v>
      </c>
      <c r="K84" t="s">
        <v>210</v>
      </c>
      <c r="L84" t="s">
        <v>237</v>
      </c>
      <c r="M84" t="s">
        <v>238</v>
      </c>
      <c r="N84" t="s">
        <v>223</v>
      </c>
      <c r="O84" t="s">
        <v>224</v>
      </c>
      <c r="P84" t="s">
        <v>215</v>
      </c>
      <c r="Q84">
        <v>7</v>
      </c>
      <c r="R84" t="s">
        <v>274</v>
      </c>
      <c r="U84" t="s">
        <v>280</v>
      </c>
      <c r="V84" t="s">
        <v>227</v>
      </c>
      <c r="W84" t="s">
        <v>230</v>
      </c>
    </row>
    <row r="85" spans="1:23" x14ac:dyDescent="0.25">
      <c r="A85">
        <v>1403</v>
      </c>
      <c r="B85" t="s">
        <v>5</v>
      </c>
      <c r="C85" t="s">
        <v>220</v>
      </c>
      <c r="D85" t="s">
        <v>205</v>
      </c>
      <c r="E85" t="s">
        <v>251</v>
      </c>
      <c r="F85" t="s">
        <v>221</v>
      </c>
      <c r="H85" t="s">
        <v>249</v>
      </c>
      <c r="I85" t="s">
        <v>253</v>
      </c>
      <c r="K85" t="s">
        <v>210</v>
      </c>
      <c r="L85" t="s">
        <v>211</v>
      </c>
      <c r="M85" t="s">
        <v>212</v>
      </c>
      <c r="N85" t="s">
        <v>213</v>
      </c>
      <c r="O85" t="s">
        <v>214</v>
      </c>
      <c r="P85" t="s">
        <v>215</v>
      </c>
      <c r="Q85">
        <v>7</v>
      </c>
      <c r="R85" t="s">
        <v>281</v>
      </c>
      <c r="U85" t="s">
        <v>229</v>
      </c>
      <c r="V85" t="s">
        <v>227</v>
      </c>
      <c r="W85" t="s">
        <v>230</v>
      </c>
    </row>
    <row r="86" spans="1:23" x14ac:dyDescent="0.25">
      <c r="A86">
        <v>1743</v>
      </c>
      <c r="B86" t="s">
        <v>5</v>
      </c>
      <c r="C86" t="s">
        <v>204</v>
      </c>
      <c r="D86" t="s">
        <v>205</v>
      </c>
      <c r="E86" t="s">
        <v>206</v>
      </c>
      <c r="F86" t="s">
        <v>276</v>
      </c>
      <c r="J86" t="s">
        <v>277</v>
      </c>
      <c r="K86" t="s">
        <v>210</v>
      </c>
      <c r="L86" t="s">
        <v>211</v>
      </c>
      <c r="M86" t="s">
        <v>212</v>
      </c>
      <c r="N86" t="s">
        <v>213</v>
      </c>
      <c r="O86" t="s">
        <v>214</v>
      </c>
      <c r="P86" t="s">
        <v>215</v>
      </c>
      <c r="Q86">
        <v>7</v>
      </c>
      <c r="R86" t="s">
        <v>282</v>
      </c>
      <c r="U86" t="s">
        <v>229</v>
      </c>
      <c r="V86" t="s">
        <v>227</v>
      </c>
      <c r="W86" t="s">
        <v>230</v>
      </c>
    </row>
    <row r="87" spans="1:23" x14ac:dyDescent="0.25">
      <c r="A87">
        <v>1840</v>
      </c>
      <c r="B87" t="s">
        <v>5</v>
      </c>
      <c r="C87" t="s">
        <v>220</v>
      </c>
      <c r="D87" t="s">
        <v>205</v>
      </c>
      <c r="E87" t="s">
        <v>251</v>
      </c>
      <c r="F87" t="s">
        <v>221</v>
      </c>
      <c r="H87" t="s">
        <v>232</v>
      </c>
      <c r="I87" t="s">
        <v>253</v>
      </c>
      <c r="K87" t="s">
        <v>210</v>
      </c>
      <c r="L87" t="s">
        <v>211</v>
      </c>
      <c r="M87" t="s">
        <v>212</v>
      </c>
      <c r="N87" t="s">
        <v>223</v>
      </c>
      <c r="O87" t="s">
        <v>224</v>
      </c>
      <c r="P87" t="s">
        <v>215</v>
      </c>
      <c r="Q87">
        <v>7</v>
      </c>
      <c r="R87" t="s">
        <v>216</v>
      </c>
      <c r="U87" t="s">
        <v>229</v>
      </c>
      <c r="V87" t="s">
        <v>227</v>
      </c>
      <c r="W87" t="s">
        <v>230</v>
      </c>
    </row>
    <row r="88" spans="1:23" x14ac:dyDescent="0.25">
      <c r="A88">
        <v>2477</v>
      </c>
      <c r="B88" t="s">
        <v>5</v>
      </c>
      <c r="C88" t="s">
        <v>220</v>
      </c>
      <c r="D88" t="s">
        <v>205</v>
      </c>
      <c r="E88" t="s">
        <v>251</v>
      </c>
      <c r="F88" t="s">
        <v>221</v>
      </c>
      <c r="H88" t="s">
        <v>249</v>
      </c>
      <c r="I88" t="s">
        <v>253</v>
      </c>
      <c r="K88" t="s">
        <v>210</v>
      </c>
      <c r="L88" t="s">
        <v>211</v>
      </c>
      <c r="M88" t="s">
        <v>212</v>
      </c>
      <c r="N88" t="s">
        <v>213</v>
      </c>
      <c r="O88" t="s">
        <v>214</v>
      </c>
      <c r="P88" t="s">
        <v>215</v>
      </c>
      <c r="Q88">
        <v>7</v>
      </c>
      <c r="R88" t="s">
        <v>233</v>
      </c>
      <c r="U88" t="s">
        <v>283</v>
      </c>
      <c r="V88" t="s">
        <v>227</v>
      </c>
      <c r="W88" t="s">
        <v>230</v>
      </c>
    </row>
    <row r="89" spans="1:23" x14ac:dyDescent="0.25">
      <c r="A89">
        <v>1301</v>
      </c>
      <c r="B89" t="s">
        <v>5</v>
      </c>
      <c r="C89" t="s">
        <v>204</v>
      </c>
      <c r="D89" t="s">
        <v>205</v>
      </c>
      <c r="E89" t="s">
        <v>251</v>
      </c>
      <c r="F89" t="s">
        <v>276</v>
      </c>
      <c r="J89" t="s">
        <v>277</v>
      </c>
      <c r="K89" t="s">
        <v>210</v>
      </c>
      <c r="L89" t="s">
        <v>237</v>
      </c>
      <c r="M89" t="s">
        <v>238</v>
      </c>
      <c r="N89" t="s">
        <v>223</v>
      </c>
      <c r="O89" t="s">
        <v>224</v>
      </c>
      <c r="P89" t="s">
        <v>228</v>
      </c>
      <c r="Q89">
        <v>12.5</v>
      </c>
      <c r="R89" t="s">
        <v>281</v>
      </c>
      <c r="U89" t="s">
        <v>226</v>
      </c>
      <c r="V89" t="s">
        <v>218</v>
      </c>
      <c r="W89" t="s">
        <v>219</v>
      </c>
    </row>
    <row r="90" spans="1:23" x14ac:dyDescent="0.25">
      <c r="A90">
        <v>1326</v>
      </c>
      <c r="B90" t="s">
        <v>5</v>
      </c>
      <c r="C90" t="s">
        <v>204</v>
      </c>
      <c r="D90" t="s">
        <v>205</v>
      </c>
      <c r="E90" t="s">
        <v>251</v>
      </c>
      <c r="F90" t="s">
        <v>276</v>
      </c>
      <c r="J90" t="s">
        <v>277</v>
      </c>
      <c r="K90" t="s">
        <v>210</v>
      </c>
      <c r="L90" t="s">
        <v>211</v>
      </c>
      <c r="M90" t="s">
        <v>212</v>
      </c>
      <c r="N90" t="s">
        <v>213</v>
      </c>
      <c r="O90" t="s">
        <v>214</v>
      </c>
      <c r="P90" t="s">
        <v>228</v>
      </c>
      <c r="Q90">
        <v>12.5</v>
      </c>
      <c r="R90" t="s">
        <v>260</v>
      </c>
      <c r="U90" t="s">
        <v>229</v>
      </c>
      <c r="V90" t="s">
        <v>218</v>
      </c>
      <c r="W90" t="s">
        <v>219</v>
      </c>
    </row>
    <row r="91" spans="1:23" x14ac:dyDescent="0.25">
      <c r="A91">
        <v>1345</v>
      </c>
      <c r="B91" t="s">
        <v>5</v>
      </c>
      <c r="C91" t="s">
        <v>204</v>
      </c>
      <c r="D91" t="s">
        <v>205</v>
      </c>
      <c r="E91" t="s">
        <v>251</v>
      </c>
      <c r="F91" t="s">
        <v>276</v>
      </c>
      <c r="J91" t="s">
        <v>277</v>
      </c>
      <c r="K91" t="s">
        <v>210</v>
      </c>
      <c r="L91" t="s">
        <v>211</v>
      </c>
      <c r="M91" t="s">
        <v>212</v>
      </c>
      <c r="N91" t="s">
        <v>213</v>
      </c>
      <c r="O91" t="s">
        <v>214</v>
      </c>
      <c r="P91" t="s">
        <v>215</v>
      </c>
      <c r="Q91">
        <v>7</v>
      </c>
      <c r="R91" t="s">
        <v>216</v>
      </c>
      <c r="U91" t="s">
        <v>226</v>
      </c>
      <c r="V91" t="s">
        <v>218</v>
      </c>
      <c r="W91" t="s">
        <v>230</v>
      </c>
    </row>
    <row r="92" spans="1:23" x14ac:dyDescent="0.25">
      <c r="A92">
        <v>43</v>
      </c>
      <c r="B92" t="s">
        <v>6</v>
      </c>
      <c r="C92" t="s">
        <v>204</v>
      </c>
      <c r="D92" t="s">
        <v>205</v>
      </c>
      <c r="E92" t="s">
        <v>206</v>
      </c>
      <c r="F92" t="s">
        <v>221</v>
      </c>
      <c r="H92" t="s">
        <v>249</v>
      </c>
      <c r="K92" t="s">
        <v>257</v>
      </c>
      <c r="L92" t="s">
        <v>284</v>
      </c>
      <c r="M92" s="116">
        <v>0.35</v>
      </c>
      <c r="N92" t="s">
        <v>213</v>
      </c>
      <c r="O92" t="s">
        <v>214</v>
      </c>
      <c r="P92" t="s">
        <v>228</v>
      </c>
      <c r="Q92">
        <v>12.5</v>
      </c>
      <c r="R92" t="s">
        <v>216</v>
      </c>
      <c r="U92" t="s">
        <v>229</v>
      </c>
      <c r="V92" t="s">
        <v>227</v>
      </c>
      <c r="W92" t="s">
        <v>230</v>
      </c>
    </row>
    <row r="93" spans="1:23" x14ac:dyDescent="0.25">
      <c r="A93">
        <v>64</v>
      </c>
      <c r="B93" t="s">
        <v>6</v>
      </c>
      <c r="C93" t="s">
        <v>220</v>
      </c>
      <c r="D93" t="s">
        <v>205</v>
      </c>
      <c r="E93" t="s">
        <v>206</v>
      </c>
      <c r="F93" t="s">
        <v>221</v>
      </c>
      <c r="H93" t="s">
        <v>232</v>
      </c>
      <c r="K93" t="s">
        <v>257</v>
      </c>
      <c r="L93" t="s">
        <v>211</v>
      </c>
      <c r="M93" t="s">
        <v>212</v>
      </c>
      <c r="N93" t="s">
        <v>213</v>
      </c>
      <c r="O93" t="s">
        <v>214</v>
      </c>
      <c r="P93" t="s">
        <v>235</v>
      </c>
      <c r="Q93">
        <v>15</v>
      </c>
      <c r="R93" t="s">
        <v>216</v>
      </c>
      <c r="U93" t="s">
        <v>229</v>
      </c>
      <c r="V93" t="s">
        <v>227</v>
      </c>
      <c r="W93" t="s">
        <v>230</v>
      </c>
    </row>
    <row r="94" spans="1:23" x14ac:dyDescent="0.25">
      <c r="A94">
        <v>366</v>
      </c>
      <c r="B94" t="s">
        <v>6</v>
      </c>
      <c r="C94" t="s">
        <v>204</v>
      </c>
      <c r="D94" t="s">
        <v>205</v>
      </c>
      <c r="E94" t="s">
        <v>44</v>
      </c>
      <c r="K94" t="s">
        <v>44</v>
      </c>
      <c r="N94" t="s">
        <v>236</v>
      </c>
      <c r="O94" t="s">
        <v>236</v>
      </c>
    </row>
    <row r="95" spans="1:23" x14ac:dyDescent="0.25">
      <c r="A95">
        <v>370</v>
      </c>
      <c r="B95" t="s">
        <v>6</v>
      </c>
      <c r="C95" t="s">
        <v>204</v>
      </c>
      <c r="D95" t="s">
        <v>205</v>
      </c>
      <c r="E95" t="s">
        <v>206</v>
      </c>
      <c r="F95" t="s">
        <v>207</v>
      </c>
      <c r="G95" t="s">
        <v>234</v>
      </c>
      <c r="H95" t="s">
        <v>249</v>
      </c>
      <c r="K95" t="s">
        <v>210</v>
      </c>
      <c r="L95" t="s">
        <v>211</v>
      </c>
      <c r="M95" t="s">
        <v>212</v>
      </c>
      <c r="N95" t="s">
        <v>213</v>
      </c>
      <c r="O95" t="s">
        <v>214</v>
      </c>
      <c r="P95" t="s">
        <v>235</v>
      </c>
      <c r="Q95">
        <v>15</v>
      </c>
      <c r="R95" t="s">
        <v>285</v>
      </c>
      <c r="U95" t="s">
        <v>229</v>
      </c>
      <c r="V95" t="s">
        <v>218</v>
      </c>
      <c r="W95" t="s">
        <v>230</v>
      </c>
    </row>
    <row r="96" spans="1:23" x14ac:dyDescent="0.25">
      <c r="A96">
        <v>1805</v>
      </c>
      <c r="B96" t="s">
        <v>6</v>
      </c>
      <c r="C96" t="s">
        <v>204</v>
      </c>
      <c r="D96" t="s">
        <v>205</v>
      </c>
      <c r="E96" t="s">
        <v>44</v>
      </c>
      <c r="K96" t="s">
        <v>44</v>
      </c>
      <c r="N96" t="s">
        <v>236</v>
      </c>
      <c r="O96" t="s">
        <v>236</v>
      </c>
    </row>
    <row r="97" spans="1:23" x14ac:dyDescent="0.25">
      <c r="A97">
        <v>1841</v>
      </c>
      <c r="B97" t="s">
        <v>6</v>
      </c>
      <c r="C97" t="s">
        <v>204</v>
      </c>
      <c r="D97" t="s">
        <v>205</v>
      </c>
      <c r="E97" t="s">
        <v>206</v>
      </c>
      <c r="F97" t="s">
        <v>207</v>
      </c>
      <c r="G97" t="s">
        <v>208</v>
      </c>
      <c r="H97" t="s">
        <v>232</v>
      </c>
      <c r="K97" t="s">
        <v>210</v>
      </c>
      <c r="L97" t="s">
        <v>211</v>
      </c>
      <c r="M97" t="s">
        <v>212</v>
      </c>
      <c r="N97" t="s">
        <v>223</v>
      </c>
      <c r="O97" t="s">
        <v>224</v>
      </c>
      <c r="P97" t="s">
        <v>228</v>
      </c>
      <c r="Q97">
        <v>12.5</v>
      </c>
      <c r="R97" t="s">
        <v>216</v>
      </c>
      <c r="U97" t="s">
        <v>229</v>
      </c>
      <c r="V97" t="s">
        <v>218</v>
      </c>
      <c r="W97" t="s">
        <v>230</v>
      </c>
    </row>
    <row r="98" spans="1:23" x14ac:dyDescent="0.25">
      <c r="A98">
        <v>1845</v>
      </c>
      <c r="B98" t="s">
        <v>6</v>
      </c>
      <c r="C98" t="s">
        <v>220</v>
      </c>
      <c r="D98" t="s">
        <v>205</v>
      </c>
      <c r="E98" t="s">
        <v>206</v>
      </c>
      <c r="F98" t="s">
        <v>221</v>
      </c>
      <c r="H98" t="s">
        <v>240</v>
      </c>
      <c r="K98" t="s">
        <v>257</v>
      </c>
      <c r="L98" t="s">
        <v>211</v>
      </c>
      <c r="M98" t="s">
        <v>212</v>
      </c>
      <c r="N98" t="s">
        <v>223</v>
      </c>
      <c r="O98" t="s">
        <v>224</v>
      </c>
      <c r="P98" t="s">
        <v>228</v>
      </c>
      <c r="Q98">
        <v>12.5</v>
      </c>
      <c r="R98" t="s">
        <v>282</v>
      </c>
      <c r="U98" t="s">
        <v>229</v>
      </c>
      <c r="V98" t="s">
        <v>227</v>
      </c>
      <c r="W98" t="s">
        <v>219</v>
      </c>
    </row>
    <row r="99" spans="1:23" x14ac:dyDescent="0.25">
      <c r="A99">
        <v>1847</v>
      </c>
      <c r="B99" t="s">
        <v>6</v>
      </c>
      <c r="C99" t="s">
        <v>204</v>
      </c>
      <c r="D99" t="s">
        <v>205</v>
      </c>
      <c r="E99" t="s">
        <v>206</v>
      </c>
      <c r="F99" t="s">
        <v>221</v>
      </c>
      <c r="H99" t="s">
        <v>249</v>
      </c>
      <c r="K99" t="s">
        <v>210</v>
      </c>
      <c r="L99" t="s">
        <v>211</v>
      </c>
      <c r="M99" t="s">
        <v>212</v>
      </c>
      <c r="N99" t="s">
        <v>213</v>
      </c>
      <c r="O99" t="s">
        <v>214</v>
      </c>
      <c r="P99" t="s">
        <v>228</v>
      </c>
      <c r="Q99">
        <v>12.5</v>
      </c>
      <c r="R99" t="s">
        <v>286</v>
      </c>
      <c r="U99" t="s">
        <v>229</v>
      </c>
      <c r="V99" t="s">
        <v>218</v>
      </c>
      <c r="W99" t="s">
        <v>230</v>
      </c>
    </row>
    <row r="100" spans="1:23" x14ac:dyDescent="0.25">
      <c r="A100">
        <v>1848</v>
      </c>
      <c r="B100" t="s">
        <v>6</v>
      </c>
      <c r="C100" t="s">
        <v>204</v>
      </c>
      <c r="D100" t="s">
        <v>205</v>
      </c>
      <c r="E100" t="s">
        <v>206</v>
      </c>
      <c r="F100" t="s">
        <v>221</v>
      </c>
      <c r="H100" t="s">
        <v>271</v>
      </c>
      <c r="K100" t="s">
        <v>257</v>
      </c>
      <c r="L100" t="s">
        <v>211</v>
      </c>
      <c r="M100" t="s">
        <v>212</v>
      </c>
      <c r="N100" t="s">
        <v>213</v>
      </c>
      <c r="O100" t="s">
        <v>214</v>
      </c>
      <c r="P100" t="s">
        <v>259</v>
      </c>
      <c r="Q100">
        <v>2</v>
      </c>
      <c r="R100" t="s">
        <v>287</v>
      </c>
      <c r="U100" t="s">
        <v>261</v>
      </c>
      <c r="V100" t="s">
        <v>218</v>
      </c>
      <c r="W100" t="s">
        <v>230</v>
      </c>
    </row>
    <row r="101" spans="1:23" x14ac:dyDescent="0.25">
      <c r="A101">
        <v>1849</v>
      </c>
      <c r="B101" t="s">
        <v>6</v>
      </c>
      <c r="C101" t="s">
        <v>204</v>
      </c>
      <c r="D101" t="s">
        <v>205</v>
      </c>
      <c r="E101" t="s">
        <v>206</v>
      </c>
      <c r="F101" t="s">
        <v>221</v>
      </c>
      <c r="H101" t="s">
        <v>249</v>
      </c>
      <c r="K101" t="s">
        <v>257</v>
      </c>
      <c r="L101" t="s">
        <v>211</v>
      </c>
      <c r="M101" t="s">
        <v>212</v>
      </c>
      <c r="N101" t="s">
        <v>213</v>
      </c>
      <c r="O101" t="s">
        <v>214</v>
      </c>
      <c r="P101" t="s">
        <v>215</v>
      </c>
      <c r="Q101">
        <v>7</v>
      </c>
      <c r="R101" t="s">
        <v>225</v>
      </c>
      <c r="U101" t="s">
        <v>288</v>
      </c>
      <c r="V101" t="s">
        <v>218</v>
      </c>
      <c r="W101" t="s">
        <v>230</v>
      </c>
    </row>
    <row r="102" spans="1:23" x14ac:dyDescent="0.25">
      <c r="A102">
        <v>1850</v>
      </c>
      <c r="B102" t="s">
        <v>6</v>
      </c>
      <c r="C102" t="s">
        <v>204</v>
      </c>
      <c r="D102" t="s">
        <v>205</v>
      </c>
      <c r="E102" t="s">
        <v>206</v>
      </c>
      <c r="F102" t="s">
        <v>221</v>
      </c>
      <c r="H102" t="s">
        <v>268</v>
      </c>
      <c r="K102" t="s">
        <v>257</v>
      </c>
      <c r="L102" t="s">
        <v>211</v>
      </c>
      <c r="M102" t="s">
        <v>212</v>
      </c>
      <c r="N102" t="s">
        <v>213</v>
      </c>
      <c r="O102" t="s">
        <v>214</v>
      </c>
      <c r="P102" t="s">
        <v>215</v>
      </c>
      <c r="Q102">
        <v>7</v>
      </c>
      <c r="R102" t="s">
        <v>216</v>
      </c>
      <c r="U102" t="s">
        <v>288</v>
      </c>
      <c r="V102" t="s">
        <v>218</v>
      </c>
      <c r="W102" t="s">
        <v>219</v>
      </c>
    </row>
    <row r="103" spans="1:23" x14ac:dyDescent="0.25">
      <c r="A103">
        <v>1851</v>
      </c>
      <c r="B103" t="s">
        <v>6</v>
      </c>
      <c r="C103" t="s">
        <v>204</v>
      </c>
      <c r="D103" t="s">
        <v>205</v>
      </c>
      <c r="E103" t="s">
        <v>206</v>
      </c>
      <c r="F103" t="s">
        <v>276</v>
      </c>
      <c r="J103" t="s">
        <v>289</v>
      </c>
      <c r="K103" t="s">
        <v>210</v>
      </c>
      <c r="L103" t="s">
        <v>211</v>
      </c>
      <c r="M103" t="s">
        <v>212</v>
      </c>
      <c r="N103" t="s">
        <v>213</v>
      </c>
      <c r="O103" t="s">
        <v>214</v>
      </c>
      <c r="P103" t="s">
        <v>235</v>
      </c>
      <c r="Q103">
        <v>15</v>
      </c>
      <c r="R103" t="s">
        <v>260</v>
      </c>
      <c r="U103" t="s">
        <v>275</v>
      </c>
      <c r="V103" t="s">
        <v>218</v>
      </c>
      <c r="W103" t="s">
        <v>230</v>
      </c>
    </row>
    <row r="104" spans="1:23" x14ac:dyDescent="0.25">
      <c r="A104">
        <v>1852</v>
      </c>
      <c r="B104" t="s">
        <v>6</v>
      </c>
      <c r="C104" t="s">
        <v>204</v>
      </c>
      <c r="D104" t="s">
        <v>205</v>
      </c>
      <c r="E104" t="s">
        <v>206</v>
      </c>
      <c r="F104" t="s">
        <v>221</v>
      </c>
      <c r="H104" t="s">
        <v>249</v>
      </c>
      <c r="K104" t="s">
        <v>257</v>
      </c>
      <c r="L104" t="s">
        <v>237</v>
      </c>
      <c r="M104" t="s">
        <v>238</v>
      </c>
      <c r="N104" t="s">
        <v>223</v>
      </c>
      <c r="O104" t="s">
        <v>224</v>
      </c>
      <c r="P104" t="s">
        <v>235</v>
      </c>
      <c r="Q104">
        <v>15</v>
      </c>
      <c r="R104" t="s">
        <v>274</v>
      </c>
      <c r="U104" t="s">
        <v>229</v>
      </c>
      <c r="V104" t="s">
        <v>218</v>
      </c>
      <c r="W104" t="s">
        <v>219</v>
      </c>
    </row>
    <row r="105" spans="1:23" x14ac:dyDescent="0.25">
      <c r="A105">
        <v>1853</v>
      </c>
      <c r="B105" t="s">
        <v>6</v>
      </c>
      <c r="C105" t="s">
        <v>204</v>
      </c>
      <c r="D105" t="s">
        <v>205</v>
      </c>
      <c r="E105" t="s">
        <v>206</v>
      </c>
      <c r="F105" t="s">
        <v>221</v>
      </c>
      <c r="H105" t="s">
        <v>232</v>
      </c>
      <c r="K105" t="s">
        <v>257</v>
      </c>
      <c r="L105" t="s">
        <v>211</v>
      </c>
      <c r="M105" t="s">
        <v>212</v>
      </c>
      <c r="N105" t="s">
        <v>213</v>
      </c>
      <c r="O105" t="s">
        <v>214</v>
      </c>
      <c r="P105" t="s">
        <v>228</v>
      </c>
      <c r="Q105">
        <v>12.5</v>
      </c>
      <c r="R105" t="s">
        <v>216</v>
      </c>
      <c r="U105" t="s">
        <v>229</v>
      </c>
      <c r="V105" t="s">
        <v>227</v>
      </c>
      <c r="W105" t="s">
        <v>230</v>
      </c>
    </row>
    <row r="106" spans="1:23" x14ac:dyDescent="0.25">
      <c r="A106">
        <v>1854</v>
      </c>
      <c r="B106" t="s">
        <v>6</v>
      </c>
      <c r="C106" t="s">
        <v>204</v>
      </c>
      <c r="D106" t="s">
        <v>205</v>
      </c>
      <c r="E106" t="s">
        <v>206</v>
      </c>
      <c r="F106" t="s">
        <v>207</v>
      </c>
      <c r="G106" t="s">
        <v>208</v>
      </c>
      <c r="H106" t="s">
        <v>290</v>
      </c>
      <c r="K106" t="s">
        <v>210</v>
      </c>
      <c r="L106" t="s">
        <v>211</v>
      </c>
      <c r="M106" t="s">
        <v>212</v>
      </c>
      <c r="N106" t="s">
        <v>223</v>
      </c>
      <c r="O106" t="s">
        <v>224</v>
      </c>
      <c r="P106" t="s">
        <v>215</v>
      </c>
      <c r="Q106">
        <v>7</v>
      </c>
      <c r="R106" t="s">
        <v>225</v>
      </c>
      <c r="U106" t="s">
        <v>291</v>
      </c>
      <c r="V106" t="s">
        <v>218</v>
      </c>
      <c r="W106" t="s">
        <v>230</v>
      </c>
    </row>
    <row r="107" spans="1:23" x14ac:dyDescent="0.25">
      <c r="A107">
        <v>1855</v>
      </c>
      <c r="B107" t="s">
        <v>6</v>
      </c>
      <c r="C107" t="s">
        <v>204</v>
      </c>
      <c r="D107" t="s">
        <v>205</v>
      </c>
      <c r="E107" t="s">
        <v>206</v>
      </c>
      <c r="F107" t="s">
        <v>221</v>
      </c>
      <c r="H107" t="s">
        <v>240</v>
      </c>
      <c r="K107" t="s">
        <v>210</v>
      </c>
      <c r="L107" t="s">
        <v>237</v>
      </c>
      <c r="M107" t="s">
        <v>238</v>
      </c>
      <c r="N107" t="s">
        <v>223</v>
      </c>
      <c r="O107" t="s">
        <v>224</v>
      </c>
      <c r="P107" t="s">
        <v>259</v>
      </c>
      <c r="Q107">
        <v>2</v>
      </c>
      <c r="R107" t="s">
        <v>225</v>
      </c>
      <c r="U107" t="s">
        <v>275</v>
      </c>
      <c r="V107" t="s">
        <v>218</v>
      </c>
      <c r="W107" t="s">
        <v>230</v>
      </c>
    </row>
    <row r="108" spans="1:23" x14ac:dyDescent="0.25">
      <c r="A108">
        <v>1856</v>
      </c>
      <c r="B108" t="s">
        <v>6</v>
      </c>
      <c r="C108" t="s">
        <v>204</v>
      </c>
      <c r="D108" t="s">
        <v>205</v>
      </c>
      <c r="E108" t="s">
        <v>206</v>
      </c>
      <c r="F108" t="s">
        <v>221</v>
      </c>
      <c r="H108" t="s">
        <v>249</v>
      </c>
      <c r="K108" t="s">
        <v>210</v>
      </c>
      <c r="L108" t="s">
        <v>211</v>
      </c>
      <c r="M108" t="s">
        <v>212</v>
      </c>
      <c r="N108" t="s">
        <v>213</v>
      </c>
      <c r="O108" t="s">
        <v>214</v>
      </c>
      <c r="P108" t="s">
        <v>259</v>
      </c>
      <c r="Q108">
        <v>2</v>
      </c>
      <c r="R108" t="s">
        <v>225</v>
      </c>
      <c r="U108" t="s">
        <v>226</v>
      </c>
      <c r="V108" t="s">
        <v>227</v>
      </c>
      <c r="W108" t="s">
        <v>219</v>
      </c>
    </row>
    <row r="109" spans="1:23" x14ac:dyDescent="0.25">
      <c r="A109">
        <v>1857</v>
      </c>
      <c r="B109" t="s">
        <v>6</v>
      </c>
      <c r="C109" t="s">
        <v>204</v>
      </c>
      <c r="D109" t="s">
        <v>205</v>
      </c>
      <c r="E109" t="s">
        <v>206</v>
      </c>
      <c r="F109" t="s">
        <v>221</v>
      </c>
      <c r="H109" t="s">
        <v>249</v>
      </c>
      <c r="K109" t="s">
        <v>210</v>
      </c>
      <c r="L109" t="s">
        <v>211</v>
      </c>
      <c r="M109" t="s">
        <v>212</v>
      </c>
      <c r="N109" t="s">
        <v>223</v>
      </c>
      <c r="O109" t="s">
        <v>224</v>
      </c>
      <c r="P109" t="s">
        <v>215</v>
      </c>
      <c r="Q109">
        <v>7</v>
      </c>
      <c r="R109" t="s">
        <v>216</v>
      </c>
      <c r="U109" t="s">
        <v>229</v>
      </c>
      <c r="V109" t="s">
        <v>218</v>
      </c>
      <c r="W109" t="s">
        <v>230</v>
      </c>
    </row>
    <row r="110" spans="1:23" x14ac:dyDescent="0.25">
      <c r="A110">
        <v>1859</v>
      </c>
      <c r="B110" t="s">
        <v>6</v>
      </c>
      <c r="C110" t="s">
        <v>204</v>
      </c>
      <c r="D110" t="s">
        <v>205</v>
      </c>
      <c r="E110" t="s">
        <v>206</v>
      </c>
      <c r="F110" t="s">
        <v>207</v>
      </c>
      <c r="G110" t="s">
        <v>208</v>
      </c>
      <c r="H110" t="s">
        <v>240</v>
      </c>
      <c r="K110" t="s">
        <v>279</v>
      </c>
      <c r="L110" t="s">
        <v>211</v>
      </c>
      <c r="M110" t="s">
        <v>212</v>
      </c>
      <c r="N110" t="s">
        <v>213</v>
      </c>
      <c r="O110" t="s">
        <v>214</v>
      </c>
      <c r="P110" t="s">
        <v>215</v>
      </c>
      <c r="Q110">
        <v>7</v>
      </c>
      <c r="R110" t="s">
        <v>216</v>
      </c>
      <c r="U110" t="s">
        <v>229</v>
      </c>
      <c r="V110" t="s">
        <v>218</v>
      </c>
      <c r="W110" t="s">
        <v>219</v>
      </c>
    </row>
    <row r="111" spans="1:23" x14ac:dyDescent="0.25">
      <c r="A111">
        <v>1860</v>
      </c>
      <c r="B111" t="s">
        <v>6</v>
      </c>
      <c r="C111" t="s">
        <v>204</v>
      </c>
      <c r="D111" t="s">
        <v>205</v>
      </c>
      <c r="E111" t="s">
        <v>206</v>
      </c>
      <c r="F111" t="s">
        <v>221</v>
      </c>
      <c r="H111" t="s">
        <v>240</v>
      </c>
      <c r="K111" t="s">
        <v>257</v>
      </c>
      <c r="L111" t="s">
        <v>211</v>
      </c>
      <c r="M111" t="s">
        <v>212</v>
      </c>
      <c r="N111" t="s">
        <v>223</v>
      </c>
      <c r="O111" t="s">
        <v>224</v>
      </c>
      <c r="P111" t="s">
        <v>215</v>
      </c>
      <c r="Q111">
        <v>7</v>
      </c>
      <c r="R111" t="s">
        <v>225</v>
      </c>
      <c r="U111" t="s">
        <v>229</v>
      </c>
      <c r="V111" t="s">
        <v>218</v>
      </c>
      <c r="W111" t="s">
        <v>230</v>
      </c>
    </row>
    <row r="112" spans="1:23" x14ac:dyDescent="0.25">
      <c r="A112">
        <v>1861</v>
      </c>
      <c r="B112" t="s">
        <v>6</v>
      </c>
      <c r="C112" t="s">
        <v>220</v>
      </c>
      <c r="D112" t="s">
        <v>205</v>
      </c>
      <c r="E112" t="s">
        <v>206</v>
      </c>
      <c r="F112" t="s">
        <v>221</v>
      </c>
      <c r="H112" t="s">
        <v>249</v>
      </c>
      <c r="K112" t="s">
        <v>210</v>
      </c>
      <c r="L112" t="s">
        <v>211</v>
      </c>
      <c r="M112" t="s">
        <v>212</v>
      </c>
      <c r="N112" t="s">
        <v>213</v>
      </c>
      <c r="O112" t="s">
        <v>214</v>
      </c>
      <c r="P112" t="s">
        <v>215</v>
      </c>
      <c r="Q112">
        <v>7</v>
      </c>
      <c r="R112" t="s">
        <v>216</v>
      </c>
      <c r="U112" t="s">
        <v>226</v>
      </c>
      <c r="V112" t="s">
        <v>218</v>
      </c>
      <c r="W112" t="s">
        <v>230</v>
      </c>
    </row>
    <row r="113" spans="1:23" x14ac:dyDescent="0.25">
      <c r="A113">
        <v>1901</v>
      </c>
      <c r="B113" t="s">
        <v>6</v>
      </c>
      <c r="C113" t="s">
        <v>204</v>
      </c>
      <c r="D113" t="s">
        <v>205</v>
      </c>
      <c r="E113" t="s">
        <v>206</v>
      </c>
      <c r="F113" t="s">
        <v>221</v>
      </c>
      <c r="H113" t="s">
        <v>249</v>
      </c>
      <c r="K113" t="s">
        <v>257</v>
      </c>
      <c r="L113" t="s">
        <v>211</v>
      </c>
      <c r="M113" t="s">
        <v>212</v>
      </c>
      <c r="N113" t="s">
        <v>213</v>
      </c>
      <c r="O113" t="s">
        <v>214</v>
      </c>
      <c r="P113" t="s">
        <v>215</v>
      </c>
      <c r="Q113">
        <v>7</v>
      </c>
      <c r="R113" t="s">
        <v>216</v>
      </c>
      <c r="U113" t="s">
        <v>229</v>
      </c>
      <c r="V113" t="s">
        <v>218</v>
      </c>
    </row>
    <row r="114" spans="1:23" x14ac:dyDescent="0.25">
      <c r="A114">
        <v>1903</v>
      </c>
      <c r="B114" t="s">
        <v>6</v>
      </c>
      <c r="C114" t="s">
        <v>204</v>
      </c>
      <c r="D114" t="s">
        <v>205</v>
      </c>
      <c r="E114" t="s">
        <v>206</v>
      </c>
      <c r="F114" t="s">
        <v>221</v>
      </c>
      <c r="H114" t="s">
        <v>240</v>
      </c>
      <c r="K114" t="s">
        <v>257</v>
      </c>
      <c r="L114" t="s">
        <v>211</v>
      </c>
      <c r="M114" t="s">
        <v>212</v>
      </c>
      <c r="N114" t="s">
        <v>213</v>
      </c>
      <c r="O114" t="s">
        <v>214</v>
      </c>
      <c r="P114" t="s">
        <v>215</v>
      </c>
      <c r="Q114">
        <v>7</v>
      </c>
      <c r="R114" t="s">
        <v>216</v>
      </c>
      <c r="U114" t="s">
        <v>229</v>
      </c>
      <c r="V114" t="s">
        <v>227</v>
      </c>
      <c r="W114" t="s">
        <v>230</v>
      </c>
    </row>
    <row r="115" spans="1:23" x14ac:dyDescent="0.25">
      <c r="A115">
        <v>1908</v>
      </c>
      <c r="B115" t="s">
        <v>6</v>
      </c>
      <c r="C115" t="s">
        <v>220</v>
      </c>
      <c r="D115" t="s">
        <v>205</v>
      </c>
      <c r="E115" t="s">
        <v>206</v>
      </c>
      <c r="F115" t="s">
        <v>221</v>
      </c>
      <c r="H115" t="s">
        <v>240</v>
      </c>
      <c r="K115" t="s">
        <v>210</v>
      </c>
      <c r="L115" t="s">
        <v>211</v>
      </c>
      <c r="M115" t="s">
        <v>212</v>
      </c>
      <c r="N115" t="s">
        <v>213</v>
      </c>
      <c r="O115" t="s">
        <v>214</v>
      </c>
      <c r="P115" t="s">
        <v>228</v>
      </c>
      <c r="Q115">
        <v>12.5</v>
      </c>
      <c r="R115" t="s">
        <v>292</v>
      </c>
      <c r="U115" t="s">
        <v>293</v>
      </c>
      <c r="V115" t="s">
        <v>227</v>
      </c>
      <c r="W115" t="s">
        <v>219</v>
      </c>
    </row>
    <row r="116" spans="1:23" x14ac:dyDescent="0.25">
      <c r="A116">
        <v>1910</v>
      </c>
      <c r="B116" t="s">
        <v>6</v>
      </c>
      <c r="C116" t="s">
        <v>204</v>
      </c>
      <c r="D116" t="s">
        <v>205</v>
      </c>
      <c r="E116" t="s">
        <v>206</v>
      </c>
      <c r="F116" t="s">
        <v>221</v>
      </c>
      <c r="H116" t="s">
        <v>249</v>
      </c>
      <c r="K116" t="s">
        <v>210</v>
      </c>
      <c r="L116" t="s">
        <v>211</v>
      </c>
      <c r="M116" t="s">
        <v>212</v>
      </c>
      <c r="N116" t="s">
        <v>213</v>
      </c>
      <c r="O116" t="s">
        <v>214</v>
      </c>
      <c r="P116" t="s">
        <v>228</v>
      </c>
      <c r="Q116">
        <v>12.5</v>
      </c>
      <c r="R116" t="s">
        <v>239</v>
      </c>
      <c r="U116" t="s">
        <v>273</v>
      </c>
      <c r="V116" t="s">
        <v>218</v>
      </c>
      <c r="W116" t="s">
        <v>219</v>
      </c>
    </row>
    <row r="117" spans="1:23" x14ac:dyDescent="0.25">
      <c r="A117">
        <v>1911</v>
      </c>
      <c r="B117" t="s">
        <v>6</v>
      </c>
      <c r="C117" t="s">
        <v>204</v>
      </c>
      <c r="D117" t="s">
        <v>205</v>
      </c>
      <c r="E117" t="s">
        <v>206</v>
      </c>
      <c r="F117" t="s">
        <v>221</v>
      </c>
      <c r="H117" t="s">
        <v>290</v>
      </c>
      <c r="K117" t="s">
        <v>210</v>
      </c>
      <c r="L117" t="s">
        <v>211</v>
      </c>
      <c r="M117" t="s">
        <v>212</v>
      </c>
      <c r="N117" t="s">
        <v>223</v>
      </c>
      <c r="O117" t="s">
        <v>224</v>
      </c>
      <c r="P117" t="s">
        <v>235</v>
      </c>
      <c r="Q117">
        <v>15</v>
      </c>
      <c r="R117" t="s">
        <v>216</v>
      </c>
      <c r="U117" t="s">
        <v>229</v>
      </c>
      <c r="V117" t="s">
        <v>218</v>
      </c>
      <c r="W117" t="s">
        <v>219</v>
      </c>
    </row>
    <row r="118" spans="1:23" x14ac:dyDescent="0.25">
      <c r="A118">
        <v>2001</v>
      </c>
      <c r="B118" t="s">
        <v>6</v>
      </c>
      <c r="C118" t="s">
        <v>220</v>
      </c>
      <c r="D118" t="s">
        <v>205</v>
      </c>
      <c r="E118" t="s">
        <v>206</v>
      </c>
      <c r="F118" t="s">
        <v>276</v>
      </c>
      <c r="J118" t="s">
        <v>277</v>
      </c>
      <c r="K118" t="s">
        <v>279</v>
      </c>
      <c r="L118" t="s">
        <v>211</v>
      </c>
      <c r="M118" t="s">
        <v>212</v>
      </c>
      <c r="N118" t="s">
        <v>213</v>
      </c>
      <c r="O118" t="s">
        <v>214</v>
      </c>
      <c r="P118" t="s">
        <v>215</v>
      </c>
      <c r="Q118">
        <v>7</v>
      </c>
      <c r="R118" t="s">
        <v>216</v>
      </c>
      <c r="U118" t="s">
        <v>226</v>
      </c>
      <c r="V118" t="s">
        <v>218</v>
      </c>
      <c r="W118" t="s">
        <v>219</v>
      </c>
    </row>
    <row r="119" spans="1:23" x14ac:dyDescent="0.25">
      <c r="A119">
        <v>2002</v>
      </c>
      <c r="B119" t="s">
        <v>6</v>
      </c>
      <c r="C119" t="s">
        <v>220</v>
      </c>
      <c r="D119" t="s">
        <v>205</v>
      </c>
      <c r="E119" t="s">
        <v>206</v>
      </c>
      <c r="F119" t="s">
        <v>221</v>
      </c>
      <c r="H119" t="s">
        <v>254</v>
      </c>
      <c r="K119" t="s">
        <v>257</v>
      </c>
      <c r="L119" t="s">
        <v>211</v>
      </c>
      <c r="M119" t="s">
        <v>212</v>
      </c>
      <c r="N119" t="s">
        <v>213</v>
      </c>
      <c r="O119" t="s">
        <v>214</v>
      </c>
      <c r="P119" t="s">
        <v>228</v>
      </c>
      <c r="Q119">
        <v>12.5</v>
      </c>
      <c r="R119" t="s">
        <v>216</v>
      </c>
      <c r="U119" t="s">
        <v>270</v>
      </c>
      <c r="V119" t="s">
        <v>218</v>
      </c>
      <c r="W119" t="s">
        <v>219</v>
      </c>
    </row>
    <row r="120" spans="1:23" x14ac:dyDescent="0.25">
      <c r="A120">
        <v>2004</v>
      </c>
      <c r="B120" t="s">
        <v>6</v>
      </c>
      <c r="C120" t="s">
        <v>204</v>
      </c>
      <c r="D120" t="s">
        <v>205</v>
      </c>
      <c r="E120" t="s">
        <v>44</v>
      </c>
      <c r="K120" t="s">
        <v>44</v>
      </c>
      <c r="N120" t="s">
        <v>236</v>
      </c>
      <c r="O120" t="s">
        <v>236</v>
      </c>
    </row>
    <row r="121" spans="1:23" x14ac:dyDescent="0.25">
      <c r="A121">
        <v>2006</v>
      </c>
      <c r="B121" t="s">
        <v>6</v>
      </c>
      <c r="C121" t="s">
        <v>220</v>
      </c>
      <c r="D121" t="s">
        <v>205</v>
      </c>
      <c r="E121" t="s">
        <v>206</v>
      </c>
      <c r="F121" t="s">
        <v>221</v>
      </c>
      <c r="H121" t="s">
        <v>249</v>
      </c>
      <c r="K121" t="s">
        <v>210</v>
      </c>
      <c r="L121" t="s">
        <v>237</v>
      </c>
      <c r="M121" t="s">
        <v>238</v>
      </c>
      <c r="N121" t="s">
        <v>223</v>
      </c>
      <c r="O121" t="s">
        <v>224</v>
      </c>
      <c r="P121" t="s">
        <v>215</v>
      </c>
      <c r="Q121">
        <v>7</v>
      </c>
      <c r="R121" t="s">
        <v>281</v>
      </c>
      <c r="U121" t="s">
        <v>226</v>
      </c>
      <c r="V121" t="s">
        <v>218</v>
      </c>
      <c r="W121" t="s">
        <v>230</v>
      </c>
    </row>
    <row r="122" spans="1:23" x14ac:dyDescent="0.25">
      <c r="A122">
        <v>2008</v>
      </c>
      <c r="B122" t="s">
        <v>6</v>
      </c>
      <c r="C122" t="s">
        <v>204</v>
      </c>
      <c r="D122" t="s">
        <v>242</v>
      </c>
      <c r="E122" t="s">
        <v>206</v>
      </c>
      <c r="F122" t="s">
        <v>207</v>
      </c>
      <c r="G122" t="s">
        <v>208</v>
      </c>
      <c r="H122" t="s">
        <v>290</v>
      </c>
      <c r="K122" t="s">
        <v>210</v>
      </c>
      <c r="L122" t="s">
        <v>211</v>
      </c>
      <c r="M122" t="s">
        <v>212</v>
      </c>
      <c r="N122" t="s">
        <v>213</v>
      </c>
      <c r="O122" t="s">
        <v>214</v>
      </c>
      <c r="P122" t="s">
        <v>228</v>
      </c>
      <c r="Q122">
        <v>12.5</v>
      </c>
      <c r="R122" t="s">
        <v>260</v>
      </c>
      <c r="U122" t="s">
        <v>229</v>
      </c>
      <c r="V122" t="s">
        <v>218</v>
      </c>
      <c r="W122" t="s">
        <v>230</v>
      </c>
    </row>
    <row r="123" spans="1:23" x14ac:dyDescent="0.25">
      <c r="A123">
        <v>2011</v>
      </c>
      <c r="B123" t="s">
        <v>6</v>
      </c>
      <c r="C123" t="s">
        <v>204</v>
      </c>
      <c r="D123" t="s">
        <v>205</v>
      </c>
      <c r="E123" t="s">
        <v>206</v>
      </c>
      <c r="F123" t="s">
        <v>221</v>
      </c>
      <c r="H123" t="s">
        <v>232</v>
      </c>
      <c r="K123" t="s">
        <v>257</v>
      </c>
      <c r="L123" t="s">
        <v>211</v>
      </c>
      <c r="M123" t="s">
        <v>212</v>
      </c>
      <c r="N123" t="s">
        <v>213</v>
      </c>
      <c r="O123" t="s">
        <v>214</v>
      </c>
      <c r="P123" t="s">
        <v>235</v>
      </c>
      <c r="Q123">
        <v>15</v>
      </c>
      <c r="R123" t="s">
        <v>294</v>
      </c>
      <c r="U123" t="s">
        <v>229</v>
      </c>
      <c r="V123" t="s">
        <v>218</v>
      </c>
      <c r="W123" t="s">
        <v>230</v>
      </c>
    </row>
    <row r="124" spans="1:23" x14ac:dyDescent="0.25">
      <c r="A124">
        <v>2019</v>
      </c>
      <c r="B124" t="s">
        <v>6</v>
      </c>
      <c r="C124" t="s">
        <v>220</v>
      </c>
      <c r="D124" t="s">
        <v>205</v>
      </c>
      <c r="E124" t="s">
        <v>206</v>
      </c>
      <c r="F124" t="s">
        <v>221</v>
      </c>
      <c r="H124" t="s">
        <v>290</v>
      </c>
      <c r="K124" t="s">
        <v>210</v>
      </c>
      <c r="L124" t="s">
        <v>211</v>
      </c>
      <c r="M124" t="s">
        <v>212</v>
      </c>
      <c r="N124" t="s">
        <v>223</v>
      </c>
      <c r="O124" t="s">
        <v>224</v>
      </c>
      <c r="P124" t="s">
        <v>215</v>
      </c>
      <c r="Q124">
        <v>7</v>
      </c>
      <c r="R124" t="s">
        <v>267</v>
      </c>
      <c r="U124" t="s">
        <v>226</v>
      </c>
      <c r="V124" t="s">
        <v>227</v>
      </c>
      <c r="W124" t="s">
        <v>230</v>
      </c>
    </row>
    <row r="125" spans="1:23" x14ac:dyDescent="0.25">
      <c r="A125">
        <v>2039</v>
      </c>
      <c r="B125" t="s">
        <v>6</v>
      </c>
      <c r="C125" t="s">
        <v>204</v>
      </c>
      <c r="D125" t="s">
        <v>205</v>
      </c>
      <c r="E125" t="s">
        <v>44</v>
      </c>
      <c r="K125" t="s">
        <v>44</v>
      </c>
      <c r="N125" t="s">
        <v>236</v>
      </c>
      <c r="O125" t="s">
        <v>236</v>
      </c>
    </row>
    <row r="126" spans="1:23" x14ac:dyDescent="0.25">
      <c r="A126">
        <v>2105</v>
      </c>
      <c r="B126" t="s">
        <v>6</v>
      </c>
      <c r="C126" t="s">
        <v>220</v>
      </c>
      <c r="D126" t="s">
        <v>205</v>
      </c>
      <c r="E126" t="s">
        <v>206</v>
      </c>
      <c r="F126" t="s">
        <v>221</v>
      </c>
      <c r="H126" t="s">
        <v>232</v>
      </c>
      <c r="K126" t="s">
        <v>257</v>
      </c>
      <c r="L126" t="s">
        <v>211</v>
      </c>
      <c r="M126" t="s">
        <v>212</v>
      </c>
      <c r="N126" t="s">
        <v>213</v>
      </c>
      <c r="O126" t="s">
        <v>214</v>
      </c>
      <c r="P126" t="s">
        <v>228</v>
      </c>
      <c r="Q126">
        <v>12.5</v>
      </c>
      <c r="R126" t="s">
        <v>274</v>
      </c>
      <c r="U126" t="s">
        <v>229</v>
      </c>
      <c r="V126" t="s">
        <v>218</v>
      </c>
      <c r="W126" t="s">
        <v>219</v>
      </c>
    </row>
    <row r="127" spans="1:23" x14ac:dyDescent="0.25">
      <c r="A127">
        <v>2107</v>
      </c>
      <c r="B127" t="s">
        <v>6</v>
      </c>
      <c r="C127" t="s">
        <v>204</v>
      </c>
      <c r="D127" t="s">
        <v>205</v>
      </c>
      <c r="E127" t="s">
        <v>206</v>
      </c>
      <c r="F127" t="s">
        <v>221</v>
      </c>
      <c r="H127" t="s">
        <v>249</v>
      </c>
      <c r="K127" t="s">
        <v>243</v>
      </c>
      <c r="L127" t="s">
        <v>237</v>
      </c>
      <c r="M127" t="s">
        <v>238</v>
      </c>
      <c r="N127" t="s">
        <v>295</v>
      </c>
      <c r="O127" t="s">
        <v>296</v>
      </c>
      <c r="P127" t="s">
        <v>228</v>
      </c>
      <c r="Q127">
        <v>12.5</v>
      </c>
      <c r="R127" t="s">
        <v>225</v>
      </c>
      <c r="U127" t="s">
        <v>229</v>
      </c>
      <c r="V127" t="s">
        <v>227</v>
      </c>
      <c r="W127" t="s">
        <v>219</v>
      </c>
    </row>
    <row r="128" spans="1:23" x14ac:dyDescent="0.25">
      <c r="A128">
        <v>2111</v>
      </c>
      <c r="B128" t="s">
        <v>6</v>
      </c>
      <c r="C128" t="s">
        <v>204</v>
      </c>
      <c r="D128" t="s">
        <v>205</v>
      </c>
      <c r="E128" t="s">
        <v>206</v>
      </c>
      <c r="F128" t="s">
        <v>221</v>
      </c>
      <c r="H128" t="s">
        <v>249</v>
      </c>
      <c r="K128" t="s">
        <v>257</v>
      </c>
      <c r="L128" t="s">
        <v>237</v>
      </c>
      <c r="M128" t="s">
        <v>238</v>
      </c>
      <c r="N128" t="s">
        <v>223</v>
      </c>
      <c r="O128" t="s">
        <v>224</v>
      </c>
      <c r="P128" t="s">
        <v>228</v>
      </c>
      <c r="Q128">
        <v>12.5</v>
      </c>
      <c r="R128" t="s">
        <v>216</v>
      </c>
      <c r="U128" t="s">
        <v>229</v>
      </c>
      <c r="V128" t="s">
        <v>218</v>
      </c>
      <c r="W128" t="s">
        <v>219</v>
      </c>
    </row>
    <row r="129" spans="1:23" x14ac:dyDescent="0.25">
      <c r="A129">
        <v>2114</v>
      </c>
      <c r="B129" t="s">
        <v>6</v>
      </c>
      <c r="C129" t="s">
        <v>220</v>
      </c>
      <c r="D129" t="s">
        <v>205</v>
      </c>
      <c r="E129" t="s">
        <v>206</v>
      </c>
      <c r="F129" t="s">
        <v>221</v>
      </c>
      <c r="H129" t="s">
        <v>249</v>
      </c>
      <c r="K129" t="s">
        <v>257</v>
      </c>
      <c r="L129" t="s">
        <v>211</v>
      </c>
      <c r="M129" t="s">
        <v>212</v>
      </c>
      <c r="N129" t="s">
        <v>213</v>
      </c>
      <c r="O129" t="s">
        <v>214</v>
      </c>
      <c r="P129" t="s">
        <v>259</v>
      </c>
      <c r="Q129">
        <v>2</v>
      </c>
      <c r="R129" t="s">
        <v>225</v>
      </c>
      <c r="U129" t="s">
        <v>288</v>
      </c>
      <c r="V129" t="s">
        <v>227</v>
      </c>
      <c r="W129" t="s">
        <v>230</v>
      </c>
    </row>
    <row r="130" spans="1:23" x14ac:dyDescent="0.25">
      <c r="A130">
        <v>2127</v>
      </c>
      <c r="B130" t="s">
        <v>6</v>
      </c>
      <c r="C130" t="s">
        <v>204</v>
      </c>
      <c r="D130" t="s">
        <v>205</v>
      </c>
      <c r="E130" t="s">
        <v>206</v>
      </c>
      <c r="F130" t="s">
        <v>207</v>
      </c>
      <c r="G130" t="s">
        <v>231</v>
      </c>
      <c r="H130" t="s">
        <v>232</v>
      </c>
      <c r="K130" t="s">
        <v>257</v>
      </c>
      <c r="L130" t="s">
        <v>211</v>
      </c>
      <c r="M130" t="s">
        <v>212</v>
      </c>
      <c r="N130" t="s">
        <v>223</v>
      </c>
      <c r="O130" t="s">
        <v>224</v>
      </c>
      <c r="P130" t="s">
        <v>228</v>
      </c>
      <c r="Q130">
        <v>12.5</v>
      </c>
      <c r="R130" t="s">
        <v>216</v>
      </c>
      <c r="U130" t="s">
        <v>217</v>
      </c>
      <c r="V130" t="s">
        <v>227</v>
      </c>
      <c r="W130" t="s">
        <v>219</v>
      </c>
    </row>
    <row r="131" spans="1:23" x14ac:dyDescent="0.25">
      <c r="A131">
        <v>2136</v>
      </c>
      <c r="B131" t="s">
        <v>6</v>
      </c>
      <c r="C131" t="s">
        <v>220</v>
      </c>
      <c r="D131" t="s">
        <v>205</v>
      </c>
      <c r="E131" t="s">
        <v>206</v>
      </c>
      <c r="F131" t="s">
        <v>221</v>
      </c>
      <c r="H131" t="s">
        <v>249</v>
      </c>
      <c r="K131" t="s">
        <v>210</v>
      </c>
      <c r="L131" t="s">
        <v>211</v>
      </c>
      <c r="M131" t="s">
        <v>212</v>
      </c>
      <c r="N131" t="s">
        <v>213</v>
      </c>
      <c r="O131" t="s">
        <v>214</v>
      </c>
      <c r="P131" t="s">
        <v>215</v>
      </c>
      <c r="Q131">
        <v>7</v>
      </c>
      <c r="R131" t="s">
        <v>297</v>
      </c>
      <c r="U131" t="s">
        <v>298</v>
      </c>
      <c r="V131" t="s">
        <v>227</v>
      </c>
      <c r="W131" t="s">
        <v>219</v>
      </c>
    </row>
    <row r="132" spans="1:23" x14ac:dyDescent="0.25">
      <c r="A132">
        <v>2140</v>
      </c>
      <c r="B132" t="s">
        <v>6</v>
      </c>
      <c r="C132" t="s">
        <v>204</v>
      </c>
      <c r="D132" t="s">
        <v>205</v>
      </c>
      <c r="E132" t="s">
        <v>206</v>
      </c>
      <c r="F132" t="s">
        <v>221</v>
      </c>
      <c r="H132" t="s">
        <v>240</v>
      </c>
      <c r="K132" t="s">
        <v>210</v>
      </c>
      <c r="L132" t="s">
        <v>211</v>
      </c>
      <c r="M132" t="s">
        <v>212</v>
      </c>
      <c r="N132" t="s">
        <v>213</v>
      </c>
      <c r="O132" t="s">
        <v>214</v>
      </c>
      <c r="P132" t="s">
        <v>215</v>
      </c>
      <c r="Q132">
        <v>7</v>
      </c>
      <c r="R132" t="s">
        <v>216</v>
      </c>
      <c r="U132" t="s">
        <v>299</v>
      </c>
      <c r="V132" t="s">
        <v>218</v>
      </c>
      <c r="W132" t="s">
        <v>230</v>
      </c>
    </row>
    <row r="133" spans="1:23" x14ac:dyDescent="0.25">
      <c r="A133">
        <v>2155</v>
      </c>
      <c r="B133" t="s">
        <v>6</v>
      </c>
      <c r="C133" t="s">
        <v>220</v>
      </c>
      <c r="D133" t="s">
        <v>205</v>
      </c>
      <c r="E133" t="s">
        <v>206</v>
      </c>
      <c r="F133" t="s">
        <v>221</v>
      </c>
      <c r="H133" t="s">
        <v>232</v>
      </c>
      <c r="K133" t="s">
        <v>257</v>
      </c>
      <c r="L133" t="s">
        <v>211</v>
      </c>
      <c r="M133" t="s">
        <v>212</v>
      </c>
      <c r="N133" t="s">
        <v>213</v>
      </c>
      <c r="O133" t="s">
        <v>214</v>
      </c>
      <c r="P133" t="s">
        <v>235</v>
      </c>
      <c r="Q133">
        <v>15</v>
      </c>
      <c r="R133" t="s">
        <v>216</v>
      </c>
      <c r="U133" t="s">
        <v>270</v>
      </c>
      <c r="V133" t="s">
        <v>218</v>
      </c>
      <c r="W133" t="s">
        <v>219</v>
      </c>
    </row>
    <row r="134" spans="1:23" x14ac:dyDescent="0.25">
      <c r="A134">
        <v>2163</v>
      </c>
      <c r="B134" t="s">
        <v>6</v>
      </c>
      <c r="C134" t="s">
        <v>204</v>
      </c>
      <c r="D134" t="s">
        <v>205</v>
      </c>
      <c r="E134" t="s">
        <v>206</v>
      </c>
      <c r="F134" t="s">
        <v>207</v>
      </c>
      <c r="G134" t="s">
        <v>234</v>
      </c>
      <c r="H134" t="s">
        <v>249</v>
      </c>
      <c r="K134" t="s">
        <v>210</v>
      </c>
      <c r="L134" t="s">
        <v>211</v>
      </c>
      <c r="M134" t="s">
        <v>212</v>
      </c>
      <c r="N134" t="s">
        <v>213</v>
      </c>
      <c r="O134" t="s">
        <v>214</v>
      </c>
      <c r="P134" t="s">
        <v>228</v>
      </c>
      <c r="Q134">
        <v>12.5</v>
      </c>
      <c r="R134" t="s">
        <v>281</v>
      </c>
      <c r="U134" t="s">
        <v>300</v>
      </c>
      <c r="V134" t="s">
        <v>227</v>
      </c>
      <c r="W134" t="s">
        <v>230</v>
      </c>
    </row>
    <row r="135" spans="1:23" x14ac:dyDescent="0.25">
      <c r="A135">
        <v>2169</v>
      </c>
      <c r="B135" t="s">
        <v>6</v>
      </c>
      <c r="C135" t="s">
        <v>220</v>
      </c>
      <c r="D135" t="s">
        <v>205</v>
      </c>
      <c r="E135" t="s">
        <v>206</v>
      </c>
      <c r="F135" t="s">
        <v>221</v>
      </c>
      <c r="H135" t="s">
        <v>249</v>
      </c>
      <c r="K135" t="s">
        <v>257</v>
      </c>
      <c r="L135" t="s">
        <v>211</v>
      </c>
      <c r="M135" t="s">
        <v>212</v>
      </c>
      <c r="N135" t="s">
        <v>213</v>
      </c>
      <c r="O135" t="s">
        <v>214</v>
      </c>
      <c r="P135" t="s">
        <v>235</v>
      </c>
      <c r="Q135">
        <v>15</v>
      </c>
      <c r="R135" t="s">
        <v>301</v>
      </c>
      <c r="U135" t="s">
        <v>288</v>
      </c>
      <c r="V135" t="s">
        <v>218</v>
      </c>
      <c r="W135" t="s">
        <v>219</v>
      </c>
    </row>
    <row r="136" spans="1:23" x14ac:dyDescent="0.25">
      <c r="A136">
        <v>2171</v>
      </c>
      <c r="B136" t="s">
        <v>6</v>
      </c>
      <c r="C136" t="s">
        <v>204</v>
      </c>
      <c r="D136" t="s">
        <v>205</v>
      </c>
      <c r="E136" t="s">
        <v>47</v>
      </c>
      <c r="K136" t="s">
        <v>47</v>
      </c>
      <c r="N136" t="s">
        <v>236</v>
      </c>
      <c r="O136" t="s">
        <v>236</v>
      </c>
    </row>
    <row r="137" spans="1:23" x14ac:dyDescent="0.25">
      <c r="A137">
        <v>2176</v>
      </c>
      <c r="B137" t="s">
        <v>6</v>
      </c>
      <c r="C137" t="s">
        <v>204</v>
      </c>
      <c r="D137" t="s">
        <v>205</v>
      </c>
      <c r="E137" t="s">
        <v>206</v>
      </c>
      <c r="F137" t="s">
        <v>221</v>
      </c>
      <c r="H137" t="s">
        <v>249</v>
      </c>
      <c r="K137" t="s">
        <v>243</v>
      </c>
      <c r="L137" t="s">
        <v>237</v>
      </c>
      <c r="M137" t="s">
        <v>238</v>
      </c>
      <c r="N137" t="s">
        <v>213</v>
      </c>
      <c r="O137" t="s">
        <v>214</v>
      </c>
      <c r="P137" t="s">
        <v>228</v>
      </c>
      <c r="Q137">
        <v>12.5</v>
      </c>
      <c r="R137" t="s">
        <v>225</v>
      </c>
      <c r="U137" t="s">
        <v>217</v>
      </c>
      <c r="V137" t="s">
        <v>227</v>
      </c>
      <c r="W137" t="s">
        <v>230</v>
      </c>
    </row>
    <row r="138" spans="1:23" x14ac:dyDescent="0.25">
      <c r="A138">
        <v>2177</v>
      </c>
      <c r="B138" t="s">
        <v>6</v>
      </c>
      <c r="C138" t="s">
        <v>204</v>
      </c>
      <c r="D138" t="s">
        <v>205</v>
      </c>
      <c r="E138" t="s">
        <v>206</v>
      </c>
      <c r="F138" t="s">
        <v>276</v>
      </c>
      <c r="J138" t="s">
        <v>302</v>
      </c>
      <c r="K138" t="s">
        <v>210</v>
      </c>
      <c r="L138" t="s">
        <v>211</v>
      </c>
      <c r="M138" t="s">
        <v>212</v>
      </c>
      <c r="N138" t="s">
        <v>213</v>
      </c>
      <c r="O138" t="s">
        <v>214</v>
      </c>
      <c r="P138" t="s">
        <v>215</v>
      </c>
      <c r="Q138">
        <v>7</v>
      </c>
      <c r="R138" t="s">
        <v>216</v>
      </c>
      <c r="U138" t="s">
        <v>229</v>
      </c>
      <c r="V138" t="s">
        <v>227</v>
      </c>
      <c r="W138" t="s">
        <v>230</v>
      </c>
    </row>
    <row r="139" spans="1:23" x14ac:dyDescent="0.25">
      <c r="A139">
        <v>2180</v>
      </c>
      <c r="B139" t="s">
        <v>6</v>
      </c>
      <c r="C139" t="s">
        <v>220</v>
      </c>
      <c r="D139" t="s">
        <v>205</v>
      </c>
      <c r="E139" t="s">
        <v>206</v>
      </c>
      <c r="F139" t="s">
        <v>221</v>
      </c>
      <c r="H139" t="s">
        <v>268</v>
      </c>
      <c r="K139" t="s">
        <v>210</v>
      </c>
      <c r="L139" t="s">
        <v>211</v>
      </c>
      <c r="M139" t="s">
        <v>212</v>
      </c>
      <c r="N139" t="s">
        <v>213</v>
      </c>
      <c r="O139" t="s">
        <v>214</v>
      </c>
      <c r="P139" t="s">
        <v>228</v>
      </c>
      <c r="Q139">
        <v>12.5</v>
      </c>
      <c r="R139" t="s">
        <v>216</v>
      </c>
      <c r="U139" t="s">
        <v>288</v>
      </c>
      <c r="V139" t="s">
        <v>227</v>
      </c>
      <c r="W139" t="s">
        <v>230</v>
      </c>
    </row>
    <row r="140" spans="1:23" x14ac:dyDescent="0.25">
      <c r="A140">
        <v>2185</v>
      </c>
      <c r="B140" t="s">
        <v>6</v>
      </c>
      <c r="C140" t="s">
        <v>204</v>
      </c>
      <c r="D140" t="s">
        <v>205</v>
      </c>
      <c r="E140" t="s">
        <v>206</v>
      </c>
      <c r="F140" t="s">
        <v>221</v>
      </c>
      <c r="H140" t="s">
        <v>232</v>
      </c>
      <c r="K140" t="s">
        <v>210</v>
      </c>
      <c r="L140" t="s">
        <v>211</v>
      </c>
      <c r="M140" t="s">
        <v>212</v>
      </c>
      <c r="N140" t="s">
        <v>223</v>
      </c>
      <c r="O140" t="s">
        <v>224</v>
      </c>
      <c r="P140" t="s">
        <v>235</v>
      </c>
      <c r="Q140">
        <v>15</v>
      </c>
      <c r="R140" t="s">
        <v>225</v>
      </c>
      <c r="U140" t="s">
        <v>229</v>
      </c>
      <c r="V140" t="s">
        <v>218</v>
      </c>
      <c r="W140" t="s">
        <v>219</v>
      </c>
    </row>
    <row r="141" spans="1:23" x14ac:dyDescent="0.25">
      <c r="A141">
        <v>2216</v>
      </c>
      <c r="B141" t="s">
        <v>6</v>
      </c>
      <c r="C141" t="s">
        <v>204</v>
      </c>
      <c r="D141" t="s">
        <v>205</v>
      </c>
      <c r="E141" t="s">
        <v>206</v>
      </c>
      <c r="F141" t="s">
        <v>276</v>
      </c>
      <c r="J141" t="s">
        <v>303</v>
      </c>
      <c r="K141" t="s">
        <v>210</v>
      </c>
      <c r="L141" t="s">
        <v>211</v>
      </c>
      <c r="M141" t="s">
        <v>212</v>
      </c>
      <c r="N141" t="s">
        <v>213</v>
      </c>
      <c r="O141" t="s">
        <v>214</v>
      </c>
      <c r="P141" t="s">
        <v>235</v>
      </c>
      <c r="Q141">
        <v>15</v>
      </c>
      <c r="R141" t="s">
        <v>281</v>
      </c>
      <c r="U141" t="s">
        <v>217</v>
      </c>
      <c r="V141" t="s">
        <v>218</v>
      </c>
      <c r="W141" t="s">
        <v>230</v>
      </c>
    </row>
    <row r="142" spans="1:23" x14ac:dyDescent="0.25">
      <c r="A142">
        <v>2410</v>
      </c>
      <c r="B142" t="s">
        <v>6</v>
      </c>
      <c r="C142" t="s">
        <v>220</v>
      </c>
      <c r="D142" t="s">
        <v>205</v>
      </c>
      <c r="E142" t="s">
        <v>206</v>
      </c>
      <c r="F142" t="s">
        <v>221</v>
      </c>
      <c r="H142" t="s">
        <v>249</v>
      </c>
      <c r="K142" t="s">
        <v>257</v>
      </c>
      <c r="L142" t="s">
        <v>211</v>
      </c>
      <c r="M142" t="s">
        <v>212</v>
      </c>
      <c r="N142" t="s">
        <v>213</v>
      </c>
      <c r="O142" t="s">
        <v>214</v>
      </c>
      <c r="P142" t="s">
        <v>235</v>
      </c>
      <c r="Q142">
        <v>15</v>
      </c>
      <c r="R142" t="s">
        <v>260</v>
      </c>
      <c r="U142" t="s">
        <v>229</v>
      </c>
      <c r="V142" t="s">
        <v>218</v>
      </c>
      <c r="W142" t="s">
        <v>219</v>
      </c>
    </row>
    <row r="143" spans="1:23" x14ac:dyDescent="0.25">
      <c r="A143">
        <v>2581</v>
      </c>
      <c r="B143" t="s">
        <v>6</v>
      </c>
      <c r="C143" t="s">
        <v>220</v>
      </c>
      <c r="D143" t="s">
        <v>205</v>
      </c>
      <c r="E143" t="s">
        <v>206</v>
      </c>
      <c r="F143" t="s">
        <v>221</v>
      </c>
      <c r="H143" t="s">
        <v>249</v>
      </c>
      <c r="K143" t="s">
        <v>210</v>
      </c>
      <c r="L143" t="s">
        <v>211</v>
      </c>
      <c r="M143" t="s">
        <v>212</v>
      </c>
      <c r="N143" t="s">
        <v>213</v>
      </c>
      <c r="O143" t="s">
        <v>214</v>
      </c>
      <c r="P143" t="s">
        <v>215</v>
      </c>
      <c r="Q143">
        <v>7</v>
      </c>
      <c r="R143" t="s">
        <v>225</v>
      </c>
      <c r="U143" t="s">
        <v>229</v>
      </c>
      <c r="V143" t="s">
        <v>227</v>
      </c>
      <c r="W143" t="s">
        <v>219</v>
      </c>
    </row>
    <row r="144" spans="1:23" x14ac:dyDescent="0.25">
      <c r="A144">
        <v>1882</v>
      </c>
      <c r="B144" t="s">
        <v>6</v>
      </c>
      <c r="C144" t="s">
        <v>204</v>
      </c>
      <c r="D144" t="s">
        <v>205</v>
      </c>
      <c r="E144" t="s">
        <v>251</v>
      </c>
      <c r="F144" t="s">
        <v>207</v>
      </c>
      <c r="G144" t="s">
        <v>208</v>
      </c>
      <c r="H144" t="s">
        <v>249</v>
      </c>
      <c r="I144" t="s">
        <v>253</v>
      </c>
      <c r="K144" t="s">
        <v>210</v>
      </c>
      <c r="L144" t="s">
        <v>211</v>
      </c>
      <c r="M144" t="s">
        <v>212</v>
      </c>
      <c r="N144" t="s">
        <v>213</v>
      </c>
      <c r="O144" t="s">
        <v>214</v>
      </c>
      <c r="P144" t="s">
        <v>215</v>
      </c>
      <c r="Q144">
        <v>7</v>
      </c>
      <c r="R144" t="s">
        <v>304</v>
      </c>
      <c r="U144" t="s">
        <v>226</v>
      </c>
      <c r="V144" t="s">
        <v>227</v>
      </c>
      <c r="W144" t="s">
        <v>219</v>
      </c>
    </row>
    <row r="145" spans="1:23" x14ac:dyDescent="0.25">
      <c r="A145">
        <v>2110</v>
      </c>
      <c r="B145" t="s">
        <v>6</v>
      </c>
      <c r="C145" t="s">
        <v>204</v>
      </c>
      <c r="D145" t="s">
        <v>205</v>
      </c>
      <c r="E145" t="s">
        <v>251</v>
      </c>
      <c r="F145" t="s">
        <v>207</v>
      </c>
      <c r="G145" t="s">
        <v>208</v>
      </c>
      <c r="H145" t="s">
        <v>232</v>
      </c>
      <c r="I145" t="s">
        <v>253</v>
      </c>
      <c r="K145" t="s">
        <v>46</v>
      </c>
      <c r="L145" t="s">
        <v>211</v>
      </c>
      <c r="M145" t="s">
        <v>212</v>
      </c>
      <c r="N145" t="s">
        <v>223</v>
      </c>
      <c r="O145" t="s">
        <v>224</v>
      </c>
      <c r="P145" t="s">
        <v>215</v>
      </c>
      <c r="Q145">
        <v>7</v>
      </c>
      <c r="R145" t="s">
        <v>274</v>
      </c>
      <c r="U145" t="s">
        <v>226</v>
      </c>
      <c r="V145" t="s">
        <v>218</v>
      </c>
      <c r="W145" t="s">
        <v>219</v>
      </c>
    </row>
    <row r="146" spans="1:23" x14ac:dyDescent="0.25">
      <c r="A146">
        <v>1846</v>
      </c>
      <c r="B146" t="s">
        <v>6</v>
      </c>
      <c r="C146" t="s">
        <v>204</v>
      </c>
      <c r="D146" t="s">
        <v>205</v>
      </c>
      <c r="E146" t="s">
        <v>251</v>
      </c>
      <c r="F146" t="s">
        <v>221</v>
      </c>
      <c r="H146" t="s">
        <v>290</v>
      </c>
      <c r="I146" t="s">
        <v>253</v>
      </c>
      <c r="K146" t="s">
        <v>257</v>
      </c>
      <c r="L146" t="s">
        <v>211</v>
      </c>
      <c r="M146" t="s">
        <v>212</v>
      </c>
      <c r="N146" t="s">
        <v>213</v>
      </c>
      <c r="O146" t="s">
        <v>214</v>
      </c>
      <c r="P146" t="s">
        <v>228</v>
      </c>
      <c r="Q146">
        <v>12.5</v>
      </c>
      <c r="R146" t="s">
        <v>233</v>
      </c>
      <c r="U146" t="s">
        <v>229</v>
      </c>
      <c r="V146" t="s">
        <v>218</v>
      </c>
      <c r="W146" t="s">
        <v>219</v>
      </c>
    </row>
    <row r="147" spans="1:23" x14ac:dyDescent="0.25">
      <c r="A147">
        <v>1902</v>
      </c>
      <c r="B147" t="s">
        <v>6</v>
      </c>
      <c r="C147" t="s">
        <v>204</v>
      </c>
      <c r="D147" t="s">
        <v>205</v>
      </c>
      <c r="E147" t="s">
        <v>251</v>
      </c>
      <c r="F147" t="s">
        <v>221</v>
      </c>
      <c r="H147" t="s">
        <v>249</v>
      </c>
      <c r="I147" t="s">
        <v>253</v>
      </c>
      <c r="K147" t="s">
        <v>243</v>
      </c>
      <c r="L147" t="s">
        <v>211</v>
      </c>
      <c r="M147" t="s">
        <v>212</v>
      </c>
      <c r="N147" t="s">
        <v>213</v>
      </c>
      <c r="O147" t="s">
        <v>214</v>
      </c>
      <c r="P147" t="s">
        <v>215</v>
      </c>
      <c r="Q147">
        <v>7</v>
      </c>
      <c r="R147" t="s">
        <v>260</v>
      </c>
      <c r="U147" t="s">
        <v>298</v>
      </c>
      <c r="V147" t="s">
        <v>227</v>
      </c>
      <c r="W147" t="s">
        <v>230</v>
      </c>
    </row>
    <row r="148" spans="1:23" x14ac:dyDescent="0.25">
      <c r="A148">
        <v>1929</v>
      </c>
      <c r="B148" t="s">
        <v>6</v>
      </c>
      <c r="C148" t="s">
        <v>220</v>
      </c>
      <c r="D148" t="s">
        <v>205</v>
      </c>
      <c r="E148" t="s">
        <v>251</v>
      </c>
      <c r="F148" t="s">
        <v>221</v>
      </c>
      <c r="H148" t="s">
        <v>268</v>
      </c>
      <c r="I148" t="s">
        <v>272</v>
      </c>
      <c r="K148" t="s">
        <v>210</v>
      </c>
      <c r="L148" t="s">
        <v>211</v>
      </c>
      <c r="M148" t="s">
        <v>212</v>
      </c>
      <c r="N148" t="s">
        <v>213</v>
      </c>
      <c r="O148" t="s">
        <v>214</v>
      </c>
      <c r="P148" t="s">
        <v>228</v>
      </c>
      <c r="Q148">
        <v>12.5</v>
      </c>
      <c r="R148" t="s">
        <v>258</v>
      </c>
      <c r="U148" t="s">
        <v>229</v>
      </c>
      <c r="V148" t="s">
        <v>218</v>
      </c>
      <c r="W148" t="s">
        <v>219</v>
      </c>
    </row>
    <row r="149" spans="1:23" x14ac:dyDescent="0.25">
      <c r="A149">
        <v>2009</v>
      </c>
      <c r="B149" t="s">
        <v>6</v>
      </c>
      <c r="C149" t="s">
        <v>204</v>
      </c>
      <c r="D149" t="s">
        <v>205</v>
      </c>
      <c r="E149" t="s">
        <v>251</v>
      </c>
      <c r="F149" t="s">
        <v>221</v>
      </c>
      <c r="H149" t="s">
        <v>222</v>
      </c>
      <c r="I149" t="s">
        <v>252</v>
      </c>
      <c r="K149" t="s">
        <v>257</v>
      </c>
      <c r="L149" t="s">
        <v>211</v>
      </c>
      <c r="M149" t="s">
        <v>212</v>
      </c>
      <c r="N149" t="s">
        <v>213</v>
      </c>
      <c r="O149" t="s">
        <v>214</v>
      </c>
      <c r="P149" t="s">
        <v>215</v>
      </c>
      <c r="Q149">
        <v>7</v>
      </c>
      <c r="R149" t="s">
        <v>225</v>
      </c>
      <c r="U149" t="s">
        <v>226</v>
      </c>
      <c r="V149" t="s">
        <v>227</v>
      </c>
      <c r="W149" t="s">
        <v>219</v>
      </c>
    </row>
    <row r="150" spans="1:23" x14ac:dyDescent="0.25">
      <c r="A150">
        <v>2062</v>
      </c>
      <c r="B150" t="s">
        <v>6</v>
      </c>
      <c r="C150" t="s">
        <v>204</v>
      </c>
      <c r="D150" t="s">
        <v>205</v>
      </c>
      <c r="E150" t="s">
        <v>251</v>
      </c>
      <c r="F150" t="s">
        <v>221</v>
      </c>
      <c r="H150" t="s">
        <v>290</v>
      </c>
      <c r="I150" t="s">
        <v>253</v>
      </c>
      <c r="K150" t="s">
        <v>210</v>
      </c>
      <c r="L150" t="s">
        <v>237</v>
      </c>
      <c r="M150" t="s">
        <v>238</v>
      </c>
      <c r="N150" t="s">
        <v>223</v>
      </c>
      <c r="O150" t="s">
        <v>224</v>
      </c>
      <c r="P150" t="s">
        <v>259</v>
      </c>
      <c r="Q150">
        <v>2</v>
      </c>
      <c r="R150" t="s">
        <v>225</v>
      </c>
      <c r="U150" t="s">
        <v>226</v>
      </c>
      <c r="V150" t="s">
        <v>218</v>
      </c>
      <c r="W150" t="s">
        <v>230</v>
      </c>
    </row>
    <row r="151" spans="1:23" x14ac:dyDescent="0.25">
      <c r="A151">
        <v>2115</v>
      </c>
      <c r="B151" t="s">
        <v>6</v>
      </c>
      <c r="C151" t="s">
        <v>204</v>
      </c>
      <c r="D151" t="s">
        <v>205</v>
      </c>
      <c r="E151" t="s">
        <v>251</v>
      </c>
      <c r="F151" t="s">
        <v>221</v>
      </c>
      <c r="H151" t="s">
        <v>249</v>
      </c>
      <c r="I151" t="s">
        <v>253</v>
      </c>
      <c r="K151" t="s">
        <v>210</v>
      </c>
      <c r="L151" t="s">
        <v>211</v>
      </c>
      <c r="M151" t="s">
        <v>212</v>
      </c>
      <c r="N151" t="s">
        <v>213</v>
      </c>
      <c r="O151" t="s">
        <v>214</v>
      </c>
      <c r="P151" t="s">
        <v>215</v>
      </c>
      <c r="Q151">
        <v>7</v>
      </c>
      <c r="R151" t="s">
        <v>216</v>
      </c>
      <c r="U151" t="s">
        <v>229</v>
      </c>
      <c r="V151" t="s">
        <v>218</v>
      </c>
      <c r="W151" t="s">
        <v>230</v>
      </c>
    </row>
    <row r="152" spans="1:23" x14ac:dyDescent="0.25">
      <c r="A152">
        <v>2165</v>
      </c>
      <c r="B152" t="s">
        <v>6</v>
      </c>
      <c r="C152" t="s">
        <v>204</v>
      </c>
      <c r="D152" t="s">
        <v>205</v>
      </c>
      <c r="E152" t="s">
        <v>251</v>
      </c>
      <c r="F152" t="s">
        <v>221</v>
      </c>
      <c r="H152" t="s">
        <v>222</v>
      </c>
      <c r="I152" t="s">
        <v>252</v>
      </c>
      <c r="K152" t="s">
        <v>210</v>
      </c>
      <c r="L152" t="s">
        <v>211</v>
      </c>
      <c r="M152" t="s">
        <v>212</v>
      </c>
      <c r="N152" t="s">
        <v>213</v>
      </c>
      <c r="O152" t="s">
        <v>214</v>
      </c>
      <c r="P152" t="s">
        <v>215</v>
      </c>
      <c r="Q152">
        <v>7</v>
      </c>
      <c r="R152" t="s">
        <v>282</v>
      </c>
      <c r="U152" t="s">
        <v>226</v>
      </c>
      <c r="V152" t="s">
        <v>227</v>
      </c>
      <c r="W152" t="s">
        <v>230</v>
      </c>
    </row>
    <row r="153" spans="1:23" x14ac:dyDescent="0.25">
      <c r="A153">
        <v>2007</v>
      </c>
      <c r="B153" t="s">
        <v>6</v>
      </c>
      <c r="C153" t="s">
        <v>204</v>
      </c>
      <c r="D153" t="s">
        <v>205</v>
      </c>
      <c r="E153" t="s">
        <v>251</v>
      </c>
      <c r="F153" t="s">
        <v>276</v>
      </c>
      <c r="J153" t="s">
        <v>277</v>
      </c>
      <c r="K153" t="s">
        <v>257</v>
      </c>
      <c r="L153" t="s">
        <v>211</v>
      </c>
      <c r="M153" t="s">
        <v>212</v>
      </c>
      <c r="N153" t="s">
        <v>213</v>
      </c>
      <c r="O153" t="s">
        <v>214</v>
      </c>
      <c r="P153" t="s">
        <v>235</v>
      </c>
      <c r="Q153">
        <v>15</v>
      </c>
      <c r="R153" t="s">
        <v>216</v>
      </c>
      <c r="U153" t="s">
        <v>226</v>
      </c>
      <c r="V153" t="s">
        <v>218</v>
      </c>
      <c r="W153" t="s">
        <v>230</v>
      </c>
    </row>
    <row r="154" spans="1:23" x14ac:dyDescent="0.25">
      <c r="A154">
        <v>176</v>
      </c>
      <c r="B154" t="s">
        <v>7</v>
      </c>
      <c r="C154" t="s">
        <v>220</v>
      </c>
      <c r="D154" t="s">
        <v>242</v>
      </c>
      <c r="E154" t="s">
        <v>246</v>
      </c>
      <c r="K154" t="s">
        <v>48</v>
      </c>
      <c r="N154" t="s">
        <v>236</v>
      </c>
      <c r="O154" t="s">
        <v>236</v>
      </c>
      <c r="S154" t="s">
        <v>263</v>
      </c>
      <c r="T154">
        <v>100</v>
      </c>
      <c r="U154" t="s">
        <v>275</v>
      </c>
      <c r="V154" t="s">
        <v>227</v>
      </c>
      <c r="W154" t="s">
        <v>219</v>
      </c>
    </row>
    <row r="155" spans="1:23" x14ac:dyDescent="0.25">
      <c r="A155">
        <v>819</v>
      </c>
      <c r="B155" t="s">
        <v>7</v>
      </c>
      <c r="C155" t="s">
        <v>220</v>
      </c>
      <c r="D155" t="s">
        <v>205</v>
      </c>
      <c r="E155" t="s">
        <v>206</v>
      </c>
      <c r="F155" t="s">
        <v>276</v>
      </c>
      <c r="J155" t="s">
        <v>305</v>
      </c>
      <c r="K155" t="s">
        <v>257</v>
      </c>
      <c r="L155" t="s">
        <v>211</v>
      </c>
      <c r="M155" t="s">
        <v>212</v>
      </c>
      <c r="N155" t="s">
        <v>213</v>
      </c>
      <c r="O155" t="s">
        <v>214</v>
      </c>
      <c r="P155" t="s">
        <v>228</v>
      </c>
      <c r="Q155">
        <v>12.5</v>
      </c>
      <c r="R155" t="s">
        <v>306</v>
      </c>
      <c r="U155" t="s">
        <v>229</v>
      </c>
      <c r="V155" t="s">
        <v>218</v>
      </c>
      <c r="W155" t="s">
        <v>230</v>
      </c>
    </row>
    <row r="156" spans="1:23" x14ac:dyDescent="0.25">
      <c r="A156">
        <v>963</v>
      </c>
      <c r="B156" t="s">
        <v>7</v>
      </c>
      <c r="C156" t="s">
        <v>220</v>
      </c>
      <c r="D156" t="s">
        <v>205</v>
      </c>
      <c r="E156" t="s">
        <v>206</v>
      </c>
      <c r="F156" t="s">
        <v>221</v>
      </c>
      <c r="H156" t="s">
        <v>268</v>
      </c>
      <c r="K156" t="s">
        <v>210</v>
      </c>
      <c r="L156" t="s">
        <v>211</v>
      </c>
      <c r="M156" t="s">
        <v>212</v>
      </c>
      <c r="N156" t="s">
        <v>213</v>
      </c>
      <c r="O156" t="s">
        <v>214</v>
      </c>
      <c r="P156" t="s">
        <v>228</v>
      </c>
      <c r="Q156">
        <v>12.5</v>
      </c>
      <c r="R156" t="s">
        <v>225</v>
      </c>
      <c r="U156" t="s">
        <v>288</v>
      </c>
      <c r="V156" t="s">
        <v>227</v>
      </c>
      <c r="W156" t="s">
        <v>230</v>
      </c>
    </row>
    <row r="157" spans="1:23" x14ac:dyDescent="0.25">
      <c r="A157">
        <v>1690</v>
      </c>
      <c r="B157" t="s">
        <v>7</v>
      </c>
      <c r="C157" t="s">
        <v>204</v>
      </c>
      <c r="D157" t="s">
        <v>205</v>
      </c>
      <c r="E157" t="s">
        <v>43</v>
      </c>
      <c r="K157" t="s">
        <v>43</v>
      </c>
      <c r="N157" t="s">
        <v>236</v>
      </c>
      <c r="O157" t="s">
        <v>236</v>
      </c>
    </row>
    <row r="158" spans="1:23" x14ac:dyDescent="0.25">
      <c r="A158">
        <v>2331</v>
      </c>
      <c r="B158" t="s">
        <v>7</v>
      </c>
      <c r="C158" t="s">
        <v>204</v>
      </c>
      <c r="D158" t="s">
        <v>205</v>
      </c>
      <c r="E158" t="s">
        <v>206</v>
      </c>
      <c r="F158" t="s">
        <v>207</v>
      </c>
      <c r="G158" t="s">
        <v>234</v>
      </c>
      <c r="H158" t="s">
        <v>249</v>
      </c>
      <c r="K158" t="s">
        <v>210</v>
      </c>
      <c r="L158" t="s">
        <v>211</v>
      </c>
      <c r="M158" t="s">
        <v>212</v>
      </c>
      <c r="N158" t="s">
        <v>223</v>
      </c>
      <c r="O158" t="s">
        <v>224</v>
      </c>
      <c r="P158" t="s">
        <v>259</v>
      </c>
      <c r="Q158">
        <v>2</v>
      </c>
      <c r="R158" t="s">
        <v>233</v>
      </c>
      <c r="U158" t="s">
        <v>226</v>
      </c>
      <c r="V158" t="s">
        <v>218</v>
      </c>
      <c r="W158" t="s">
        <v>219</v>
      </c>
    </row>
    <row r="159" spans="1:23" x14ac:dyDescent="0.25">
      <c r="A159">
        <v>2346</v>
      </c>
      <c r="B159" t="s">
        <v>7</v>
      </c>
      <c r="C159" t="s">
        <v>220</v>
      </c>
      <c r="D159" t="s">
        <v>205</v>
      </c>
      <c r="E159" t="s">
        <v>206</v>
      </c>
      <c r="F159" t="s">
        <v>276</v>
      </c>
      <c r="J159" t="s">
        <v>249</v>
      </c>
      <c r="K159" t="s">
        <v>210</v>
      </c>
      <c r="L159" t="s">
        <v>211</v>
      </c>
      <c r="M159" t="s">
        <v>212</v>
      </c>
      <c r="N159" t="s">
        <v>213</v>
      </c>
      <c r="O159" t="s">
        <v>214</v>
      </c>
      <c r="P159" t="s">
        <v>228</v>
      </c>
      <c r="Q159">
        <v>12.5</v>
      </c>
      <c r="R159" t="s">
        <v>216</v>
      </c>
      <c r="U159" t="s">
        <v>226</v>
      </c>
      <c r="V159" t="s">
        <v>218</v>
      </c>
      <c r="W159" t="s">
        <v>219</v>
      </c>
    </row>
    <row r="160" spans="1:23" x14ac:dyDescent="0.25">
      <c r="A160">
        <v>2348</v>
      </c>
      <c r="B160" t="s">
        <v>7</v>
      </c>
      <c r="C160" t="s">
        <v>204</v>
      </c>
      <c r="D160" t="s">
        <v>205</v>
      </c>
      <c r="E160" t="s">
        <v>44</v>
      </c>
      <c r="K160" t="s">
        <v>44</v>
      </c>
      <c r="N160" t="s">
        <v>236</v>
      </c>
      <c r="O160" t="s">
        <v>236</v>
      </c>
    </row>
    <row r="161" spans="1:23" x14ac:dyDescent="0.25">
      <c r="A161">
        <v>2371</v>
      </c>
      <c r="B161" t="s">
        <v>7</v>
      </c>
      <c r="C161" t="s">
        <v>204</v>
      </c>
      <c r="D161" t="s">
        <v>205</v>
      </c>
      <c r="E161" t="s">
        <v>206</v>
      </c>
      <c r="F161" t="s">
        <v>221</v>
      </c>
      <c r="H161" t="s">
        <v>249</v>
      </c>
      <c r="K161" t="s">
        <v>210</v>
      </c>
      <c r="L161" t="s">
        <v>284</v>
      </c>
      <c r="M161" s="116">
        <v>0.35</v>
      </c>
      <c r="N161" t="s">
        <v>223</v>
      </c>
      <c r="O161" t="s">
        <v>224</v>
      </c>
      <c r="P161" t="s">
        <v>228</v>
      </c>
      <c r="Q161">
        <v>12.5</v>
      </c>
      <c r="R161" t="s">
        <v>216</v>
      </c>
      <c r="U161" t="s">
        <v>229</v>
      </c>
      <c r="V161" t="s">
        <v>218</v>
      </c>
      <c r="W161" t="s">
        <v>219</v>
      </c>
    </row>
    <row r="162" spans="1:23" x14ac:dyDescent="0.25">
      <c r="A162">
        <v>2372</v>
      </c>
      <c r="B162" t="s">
        <v>7</v>
      </c>
      <c r="C162" t="s">
        <v>204</v>
      </c>
      <c r="D162" t="s">
        <v>205</v>
      </c>
      <c r="E162" t="s">
        <v>206</v>
      </c>
      <c r="F162" t="s">
        <v>221</v>
      </c>
      <c r="H162" t="s">
        <v>249</v>
      </c>
      <c r="K162" t="s">
        <v>243</v>
      </c>
      <c r="L162" t="s">
        <v>211</v>
      </c>
      <c r="M162" t="s">
        <v>212</v>
      </c>
      <c r="N162" t="s">
        <v>213</v>
      </c>
      <c r="O162" t="s">
        <v>214</v>
      </c>
      <c r="P162" t="s">
        <v>215</v>
      </c>
      <c r="Q162">
        <v>7</v>
      </c>
      <c r="R162" t="s">
        <v>225</v>
      </c>
      <c r="U162" t="s">
        <v>288</v>
      </c>
      <c r="V162" t="s">
        <v>227</v>
      </c>
      <c r="W162" t="s">
        <v>230</v>
      </c>
    </row>
    <row r="163" spans="1:23" x14ac:dyDescent="0.25">
      <c r="A163">
        <v>2377</v>
      </c>
      <c r="B163" t="s">
        <v>7</v>
      </c>
      <c r="C163" t="s">
        <v>204</v>
      </c>
      <c r="D163" t="s">
        <v>205</v>
      </c>
      <c r="E163" t="s">
        <v>206</v>
      </c>
      <c r="F163" t="s">
        <v>207</v>
      </c>
      <c r="G163" t="s">
        <v>208</v>
      </c>
      <c r="H163" t="s">
        <v>249</v>
      </c>
      <c r="K163" t="s">
        <v>210</v>
      </c>
      <c r="L163" t="s">
        <v>211</v>
      </c>
      <c r="M163" t="s">
        <v>212</v>
      </c>
      <c r="N163" t="s">
        <v>213</v>
      </c>
      <c r="O163" t="s">
        <v>214</v>
      </c>
      <c r="P163" t="s">
        <v>215</v>
      </c>
      <c r="Q163">
        <v>7</v>
      </c>
      <c r="R163" t="s">
        <v>239</v>
      </c>
      <c r="U163" t="s">
        <v>226</v>
      </c>
      <c r="V163" t="s">
        <v>227</v>
      </c>
      <c r="W163" t="s">
        <v>230</v>
      </c>
    </row>
    <row r="164" spans="1:23" x14ac:dyDescent="0.25">
      <c r="A164">
        <v>2434</v>
      </c>
      <c r="B164" t="s">
        <v>7</v>
      </c>
      <c r="C164" t="s">
        <v>220</v>
      </c>
      <c r="D164" t="s">
        <v>205</v>
      </c>
      <c r="E164" t="s">
        <v>206</v>
      </c>
      <c r="F164" t="s">
        <v>221</v>
      </c>
      <c r="H164" t="s">
        <v>271</v>
      </c>
      <c r="K164" t="s">
        <v>243</v>
      </c>
      <c r="L164" t="s">
        <v>211</v>
      </c>
      <c r="M164" t="s">
        <v>212</v>
      </c>
      <c r="N164" t="s">
        <v>213</v>
      </c>
      <c r="O164" t="s">
        <v>214</v>
      </c>
      <c r="P164" t="s">
        <v>215</v>
      </c>
      <c r="Q164">
        <v>7</v>
      </c>
      <c r="R164" t="s">
        <v>233</v>
      </c>
      <c r="U164" t="s">
        <v>278</v>
      </c>
      <c r="V164" t="s">
        <v>218</v>
      </c>
      <c r="W164" t="s">
        <v>219</v>
      </c>
    </row>
    <row r="165" spans="1:23" x14ac:dyDescent="0.25">
      <c r="A165">
        <v>2436</v>
      </c>
      <c r="B165" t="s">
        <v>7</v>
      </c>
      <c r="C165" t="s">
        <v>204</v>
      </c>
      <c r="D165" t="s">
        <v>205</v>
      </c>
      <c r="E165" t="s">
        <v>206</v>
      </c>
      <c r="F165" t="s">
        <v>221</v>
      </c>
      <c r="H165" t="s">
        <v>249</v>
      </c>
      <c r="K165" t="s">
        <v>243</v>
      </c>
      <c r="L165" t="s">
        <v>237</v>
      </c>
      <c r="M165" t="s">
        <v>238</v>
      </c>
      <c r="N165" t="s">
        <v>213</v>
      </c>
      <c r="O165" t="s">
        <v>214</v>
      </c>
      <c r="P165" t="s">
        <v>215</v>
      </c>
      <c r="Q165">
        <v>7</v>
      </c>
      <c r="R165" t="s">
        <v>216</v>
      </c>
      <c r="U165" t="s">
        <v>229</v>
      </c>
      <c r="V165" t="s">
        <v>227</v>
      </c>
      <c r="W165" t="s">
        <v>219</v>
      </c>
    </row>
    <row r="166" spans="1:23" x14ac:dyDescent="0.25">
      <c r="A166">
        <v>2438</v>
      </c>
      <c r="B166" t="s">
        <v>7</v>
      </c>
      <c r="C166" t="s">
        <v>204</v>
      </c>
      <c r="D166" t="s">
        <v>242</v>
      </c>
      <c r="E166" t="s">
        <v>206</v>
      </c>
      <c r="F166" t="s">
        <v>221</v>
      </c>
      <c r="H166" t="s">
        <v>240</v>
      </c>
      <c r="K166" t="s">
        <v>210</v>
      </c>
      <c r="L166" t="s">
        <v>211</v>
      </c>
      <c r="M166" t="s">
        <v>212</v>
      </c>
      <c r="N166" t="s">
        <v>213</v>
      </c>
      <c r="O166" t="s">
        <v>214</v>
      </c>
      <c r="P166" t="s">
        <v>228</v>
      </c>
      <c r="Q166">
        <v>12.5</v>
      </c>
      <c r="R166" t="s">
        <v>282</v>
      </c>
      <c r="U166" t="s">
        <v>270</v>
      </c>
      <c r="V166" t="s">
        <v>227</v>
      </c>
      <c r="W166" t="s">
        <v>219</v>
      </c>
    </row>
    <row r="167" spans="1:23" x14ac:dyDescent="0.25">
      <c r="A167">
        <v>2447</v>
      </c>
      <c r="B167" t="s">
        <v>7</v>
      </c>
      <c r="C167" t="s">
        <v>204</v>
      </c>
      <c r="D167" t="s">
        <v>205</v>
      </c>
      <c r="E167" t="s">
        <v>206</v>
      </c>
      <c r="F167" t="s">
        <v>221</v>
      </c>
      <c r="H167" t="s">
        <v>232</v>
      </c>
      <c r="K167" t="s">
        <v>257</v>
      </c>
      <c r="L167" t="s">
        <v>211</v>
      </c>
      <c r="M167" t="s">
        <v>212</v>
      </c>
      <c r="N167" t="s">
        <v>223</v>
      </c>
      <c r="O167" t="s">
        <v>224</v>
      </c>
      <c r="P167" t="s">
        <v>228</v>
      </c>
      <c r="Q167">
        <v>12.5</v>
      </c>
      <c r="R167" t="s">
        <v>233</v>
      </c>
      <c r="U167" t="s">
        <v>229</v>
      </c>
      <c r="V167" t="s">
        <v>218</v>
      </c>
      <c r="W167" t="s">
        <v>219</v>
      </c>
    </row>
    <row r="168" spans="1:23" x14ac:dyDescent="0.25">
      <c r="A168">
        <v>2453</v>
      </c>
      <c r="B168" t="s">
        <v>7</v>
      </c>
      <c r="C168" t="s">
        <v>204</v>
      </c>
      <c r="D168" t="s">
        <v>205</v>
      </c>
      <c r="E168" t="s">
        <v>206</v>
      </c>
      <c r="F168" t="s">
        <v>207</v>
      </c>
      <c r="G168" t="s">
        <v>234</v>
      </c>
      <c r="H168" t="s">
        <v>232</v>
      </c>
      <c r="K168" t="s">
        <v>279</v>
      </c>
      <c r="L168" t="s">
        <v>237</v>
      </c>
      <c r="M168" t="s">
        <v>238</v>
      </c>
      <c r="N168" t="s">
        <v>295</v>
      </c>
      <c r="O168" t="s">
        <v>296</v>
      </c>
      <c r="P168" t="s">
        <v>235</v>
      </c>
      <c r="Q168">
        <v>15</v>
      </c>
      <c r="R168" t="s">
        <v>216</v>
      </c>
      <c r="U168" t="s">
        <v>226</v>
      </c>
      <c r="V168" t="s">
        <v>218</v>
      </c>
      <c r="W168" t="s">
        <v>219</v>
      </c>
    </row>
    <row r="169" spans="1:23" x14ac:dyDescent="0.25">
      <c r="A169">
        <v>2454</v>
      </c>
      <c r="B169" t="s">
        <v>7</v>
      </c>
      <c r="C169" t="s">
        <v>220</v>
      </c>
      <c r="D169" t="s">
        <v>205</v>
      </c>
      <c r="E169" t="s">
        <v>206</v>
      </c>
      <c r="F169" t="s">
        <v>221</v>
      </c>
      <c r="H169" t="s">
        <v>271</v>
      </c>
      <c r="K169" t="s">
        <v>257</v>
      </c>
      <c r="L169" t="s">
        <v>211</v>
      </c>
      <c r="M169" t="s">
        <v>212</v>
      </c>
      <c r="N169" t="s">
        <v>213</v>
      </c>
      <c r="O169" t="s">
        <v>214</v>
      </c>
      <c r="P169" t="s">
        <v>215</v>
      </c>
      <c r="Q169">
        <v>7</v>
      </c>
      <c r="R169" t="s">
        <v>216</v>
      </c>
      <c r="U169" t="s">
        <v>229</v>
      </c>
      <c r="V169" t="s">
        <v>227</v>
      </c>
      <c r="W169" t="s">
        <v>219</v>
      </c>
    </row>
    <row r="170" spans="1:23" x14ac:dyDescent="0.25">
      <c r="A170">
        <v>2456</v>
      </c>
      <c r="B170" t="s">
        <v>7</v>
      </c>
      <c r="C170" t="s">
        <v>204</v>
      </c>
      <c r="D170" t="s">
        <v>205</v>
      </c>
      <c r="E170" t="s">
        <v>206</v>
      </c>
      <c r="F170" t="s">
        <v>207</v>
      </c>
      <c r="G170" t="s">
        <v>245</v>
      </c>
      <c r="H170" t="s">
        <v>240</v>
      </c>
      <c r="K170" t="s">
        <v>257</v>
      </c>
      <c r="L170" t="s">
        <v>211</v>
      </c>
      <c r="M170" t="s">
        <v>212</v>
      </c>
      <c r="N170" t="s">
        <v>223</v>
      </c>
      <c r="O170" t="s">
        <v>224</v>
      </c>
      <c r="P170" t="s">
        <v>235</v>
      </c>
      <c r="Q170">
        <v>15</v>
      </c>
      <c r="R170" t="s">
        <v>216</v>
      </c>
      <c r="U170" t="s">
        <v>229</v>
      </c>
      <c r="V170" t="s">
        <v>218</v>
      </c>
      <c r="W170" t="s">
        <v>219</v>
      </c>
    </row>
    <row r="171" spans="1:23" x14ac:dyDescent="0.25">
      <c r="A171">
        <v>2535</v>
      </c>
      <c r="B171" t="s">
        <v>7</v>
      </c>
      <c r="C171" t="s">
        <v>204</v>
      </c>
      <c r="D171" t="s">
        <v>205</v>
      </c>
      <c r="E171" t="s">
        <v>43</v>
      </c>
      <c r="K171" t="s">
        <v>43</v>
      </c>
      <c r="N171" t="s">
        <v>236</v>
      </c>
      <c r="O171" t="s">
        <v>236</v>
      </c>
    </row>
    <row r="172" spans="1:23" x14ac:dyDescent="0.25">
      <c r="A172">
        <v>2548</v>
      </c>
      <c r="B172" t="s">
        <v>7</v>
      </c>
      <c r="C172" t="s">
        <v>220</v>
      </c>
      <c r="D172" t="s">
        <v>205</v>
      </c>
      <c r="E172" t="s">
        <v>206</v>
      </c>
      <c r="F172" t="s">
        <v>221</v>
      </c>
      <c r="H172" t="s">
        <v>249</v>
      </c>
      <c r="K172" t="s">
        <v>257</v>
      </c>
      <c r="L172" t="s">
        <v>211</v>
      </c>
      <c r="M172" t="s">
        <v>212</v>
      </c>
      <c r="N172" t="s">
        <v>295</v>
      </c>
      <c r="O172" t="s">
        <v>296</v>
      </c>
      <c r="P172" t="s">
        <v>228</v>
      </c>
      <c r="Q172">
        <v>12.5</v>
      </c>
      <c r="R172" t="s">
        <v>216</v>
      </c>
      <c r="U172" t="s">
        <v>275</v>
      </c>
      <c r="V172" t="s">
        <v>227</v>
      </c>
      <c r="W172" t="s">
        <v>230</v>
      </c>
    </row>
    <row r="173" spans="1:23" x14ac:dyDescent="0.25">
      <c r="A173">
        <v>2593</v>
      </c>
      <c r="B173" t="s">
        <v>7</v>
      </c>
      <c r="C173" t="s">
        <v>220</v>
      </c>
      <c r="D173" t="s">
        <v>205</v>
      </c>
      <c r="E173" t="s">
        <v>206</v>
      </c>
      <c r="F173" t="s">
        <v>207</v>
      </c>
      <c r="G173" t="s">
        <v>234</v>
      </c>
      <c r="H173" t="s">
        <v>249</v>
      </c>
      <c r="K173" t="s">
        <v>210</v>
      </c>
      <c r="L173" t="s">
        <v>211</v>
      </c>
      <c r="M173" t="s">
        <v>212</v>
      </c>
      <c r="N173" t="s">
        <v>223</v>
      </c>
      <c r="O173" t="s">
        <v>224</v>
      </c>
      <c r="P173" t="s">
        <v>215</v>
      </c>
      <c r="Q173">
        <v>7</v>
      </c>
      <c r="R173" t="s">
        <v>225</v>
      </c>
      <c r="U173" t="s">
        <v>229</v>
      </c>
      <c r="V173" t="s">
        <v>227</v>
      </c>
      <c r="W173" t="s">
        <v>219</v>
      </c>
    </row>
    <row r="174" spans="1:23" x14ac:dyDescent="0.25">
      <c r="A174">
        <v>2665</v>
      </c>
      <c r="B174" t="s">
        <v>7</v>
      </c>
      <c r="C174" t="s">
        <v>204</v>
      </c>
      <c r="D174" t="s">
        <v>205</v>
      </c>
      <c r="E174" t="s">
        <v>206</v>
      </c>
      <c r="F174" t="s">
        <v>221</v>
      </c>
      <c r="H174" t="s">
        <v>249</v>
      </c>
      <c r="K174" t="s">
        <v>210</v>
      </c>
      <c r="L174" t="s">
        <v>237</v>
      </c>
      <c r="M174" t="s">
        <v>238</v>
      </c>
      <c r="N174" t="s">
        <v>295</v>
      </c>
      <c r="O174" t="s">
        <v>296</v>
      </c>
      <c r="P174" t="s">
        <v>215</v>
      </c>
      <c r="Q174">
        <v>7</v>
      </c>
      <c r="R174" t="s">
        <v>225</v>
      </c>
      <c r="U174" t="s">
        <v>226</v>
      </c>
      <c r="V174" t="s">
        <v>218</v>
      </c>
      <c r="W174" t="s">
        <v>219</v>
      </c>
    </row>
    <row r="175" spans="1:23" x14ac:dyDescent="0.25">
      <c r="A175">
        <v>2696</v>
      </c>
      <c r="B175" t="s">
        <v>7</v>
      </c>
      <c r="C175" t="s">
        <v>204</v>
      </c>
      <c r="D175" t="s">
        <v>205</v>
      </c>
      <c r="E175" t="s">
        <v>206</v>
      </c>
      <c r="F175" t="s">
        <v>221</v>
      </c>
      <c r="H175" t="s">
        <v>265</v>
      </c>
      <c r="K175" t="s">
        <v>210</v>
      </c>
      <c r="L175" t="s">
        <v>211</v>
      </c>
      <c r="M175" t="s">
        <v>212</v>
      </c>
      <c r="N175" t="s">
        <v>213</v>
      </c>
      <c r="O175" t="s">
        <v>214</v>
      </c>
      <c r="P175" t="s">
        <v>235</v>
      </c>
      <c r="Q175">
        <v>15</v>
      </c>
      <c r="R175" t="s">
        <v>274</v>
      </c>
      <c r="U175" t="s">
        <v>226</v>
      </c>
      <c r="V175" t="s">
        <v>218</v>
      </c>
      <c r="W175" t="s">
        <v>230</v>
      </c>
    </row>
    <row r="176" spans="1:23" x14ac:dyDescent="0.25">
      <c r="A176">
        <v>2699</v>
      </c>
      <c r="B176" t="s">
        <v>7</v>
      </c>
      <c r="C176" t="s">
        <v>204</v>
      </c>
      <c r="D176" t="s">
        <v>262</v>
      </c>
      <c r="E176" t="s">
        <v>236</v>
      </c>
      <c r="K176" t="s">
        <v>236</v>
      </c>
      <c r="N176" t="s">
        <v>236</v>
      </c>
      <c r="O176" t="s">
        <v>236</v>
      </c>
    </row>
    <row r="177" spans="1:23" x14ac:dyDescent="0.25">
      <c r="A177">
        <v>2722</v>
      </c>
      <c r="B177" t="s">
        <v>7</v>
      </c>
      <c r="C177" t="s">
        <v>220</v>
      </c>
      <c r="D177" t="s">
        <v>205</v>
      </c>
      <c r="E177" t="s">
        <v>206</v>
      </c>
      <c r="F177" t="s">
        <v>221</v>
      </c>
      <c r="H177" t="s">
        <v>271</v>
      </c>
      <c r="K177" t="s">
        <v>210</v>
      </c>
      <c r="L177" t="s">
        <v>237</v>
      </c>
      <c r="M177" t="s">
        <v>238</v>
      </c>
      <c r="N177" t="s">
        <v>223</v>
      </c>
      <c r="O177" t="s">
        <v>224</v>
      </c>
      <c r="P177" t="s">
        <v>215</v>
      </c>
      <c r="Q177">
        <v>7</v>
      </c>
      <c r="R177" t="s">
        <v>225</v>
      </c>
      <c r="U177" t="s">
        <v>226</v>
      </c>
      <c r="V177" t="s">
        <v>227</v>
      </c>
      <c r="W177" t="s">
        <v>219</v>
      </c>
    </row>
    <row r="178" spans="1:23" x14ac:dyDescent="0.25">
      <c r="A178">
        <v>2724</v>
      </c>
      <c r="B178" t="s">
        <v>7</v>
      </c>
      <c r="C178" t="s">
        <v>220</v>
      </c>
      <c r="D178" t="s">
        <v>205</v>
      </c>
      <c r="E178" t="s">
        <v>206</v>
      </c>
      <c r="F178" t="s">
        <v>221</v>
      </c>
      <c r="H178" t="s">
        <v>271</v>
      </c>
      <c r="K178" t="s">
        <v>210</v>
      </c>
      <c r="L178" t="s">
        <v>237</v>
      </c>
      <c r="M178" t="s">
        <v>238</v>
      </c>
      <c r="N178" t="s">
        <v>213</v>
      </c>
      <c r="O178" t="s">
        <v>214</v>
      </c>
      <c r="P178" t="s">
        <v>228</v>
      </c>
      <c r="Q178">
        <v>12.5</v>
      </c>
      <c r="R178" t="s">
        <v>216</v>
      </c>
      <c r="U178" t="s">
        <v>278</v>
      </c>
      <c r="V178" t="s">
        <v>227</v>
      </c>
      <c r="W178" t="s">
        <v>219</v>
      </c>
    </row>
    <row r="179" spans="1:23" x14ac:dyDescent="0.25">
      <c r="A179">
        <v>2732</v>
      </c>
      <c r="B179" t="s">
        <v>7</v>
      </c>
      <c r="C179" t="s">
        <v>220</v>
      </c>
      <c r="D179" t="s">
        <v>205</v>
      </c>
      <c r="E179" t="s">
        <v>206</v>
      </c>
      <c r="F179" t="s">
        <v>207</v>
      </c>
      <c r="G179" t="s">
        <v>245</v>
      </c>
      <c r="H179" t="s">
        <v>271</v>
      </c>
      <c r="K179" t="s">
        <v>257</v>
      </c>
      <c r="L179" t="s">
        <v>284</v>
      </c>
      <c r="M179" s="116">
        <v>0.35</v>
      </c>
      <c r="N179" t="s">
        <v>223</v>
      </c>
      <c r="O179" t="s">
        <v>224</v>
      </c>
      <c r="P179" t="s">
        <v>259</v>
      </c>
      <c r="Q179">
        <v>2</v>
      </c>
      <c r="R179" t="s">
        <v>274</v>
      </c>
      <c r="U179" t="s">
        <v>226</v>
      </c>
      <c r="V179" t="s">
        <v>218</v>
      </c>
      <c r="W179" t="s">
        <v>219</v>
      </c>
    </row>
    <row r="180" spans="1:23" x14ac:dyDescent="0.25">
      <c r="A180">
        <v>2728</v>
      </c>
      <c r="B180" t="s">
        <v>7</v>
      </c>
      <c r="C180" t="s">
        <v>220</v>
      </c>
      <c r="D180" t="s">
        <v>205</v>
      </c>
      <c r="E180" t="s">
        <v>251</v>
      </c>
      <c r="F180" t="s">
        <v>221</v>
      </c>
      <c r="H180" t="s">
        <v>249</v>
      </c>
      <c r="I180" t="s">
        <v>253</v>
      </c>
      <c r="K180" t="s">
        <v>257</v>
      </c>
      <c r="L180" t="s">
        <v>211</v>
      </c>
      <c r="M180" t="s">
        <v>212</v>
      </c>
      <c r="N180" t="s">
        <v>213</v>
      </c>
      <c r="O180" t="s">
        <v>214</v>
      </c>
      <c r="P180" t="s">
        <v>235</v>
      </c>
      <c r="Q180">
        <v>15</v>
      </c>
      <c r="R180" t="s">
        <v>216</v>
      </c>
      <c r="U180" t="s">
        <v>307</v>
      </c>
      <c r="V180" t="s">
        <v>227</v>
      </c>
      <c r="W180" t="s">
        <v>219</v>
      </c>
    </row>
    <row r="181" spans="1:23" x14ac:dyDescent="0.25">
      <c r="A181">
        <v>172</v>
      </c>
      <c r="B181" t="s">
        <v>8</v>
      </c>
      <c r="C181" t="s">
        <v>204</v>
      </c>
      <c r="D181" t="s">
        <v>205</v>
      </c>
      <c r="E181" t="s">
        <v>206</v>
      </c>
      <c r="F181" t="s">
        <v>221</v>
      </c>
      <c r="H181" t="s">
        <v>222</v>
      </c>
      <c r="K181" t="s">
        <v>210</v>
      </c>
      <c r="L181" t="s">
        <v>211</v>
      </c>
      <c r="M181" t="s">
        <v>212</v>
      </c>
      <c r="N181" t="s">
        <v>213</v>
      </c>
      <c r="O181" t="s">
        <v>214</v>
      </c>
      <c r="P181" t="s">
        <v>228</v>
      </c>
      <c r="Q181">
        <v>12.5</v>
      </c>
      <c r="R181" t="s">
        <v>308</v>
      </c>
      <c r="U181" t="s">
        <v>229</v>
      </c>
      <c r="V181" t="s">
        <v>218</v>
      </c>
      <c r="W181" t="s">
        <v>219</v>
      </c>
    </row>
    <row r="182" spans="1:23" x14ac:dyDescent="0.25">
      <c r="A182">
        <v>444</v>
      </c>
      <c r="B182" t="s">
        <v>8</v>
      </c>
      <c r="C182" t="s">
        <v>204</v>
      </c>
      <c r="D182" t="s">
        <v>205</v>
      </c>
      <c r="E182" t="s">
        <v>206</v>
      </c>
      <c r="F182" t="s">
        <v>221</v>
      </c>
      <c r="H182" t="s">
        <v>256</v>
      </c>
      <c r="K182" t="s">
        <v>210</v>
      </c>
      <c r="L182" t="s">
        <v>211</v>
      </c>
      <c r="M182" t="s">
        <v>212</v>
      </c>
      <c r="N182" t="s">
        <v>213</v>
      </c>
      <c r="O182" t="s">
        <v>214</v>
      </c>
      <c r="P182" t="s">
        <v>215</v>
      </c>
      <c r="Q182">
        <v>7</v>
      </c>
      <c r="R182" t="s">
        <v>267</v>
      </c>
      <c r="U182" t="s">
        <v>229</v>
      </c>
      <c r="V182" t="s">
        <v>227</v>
      </c>
      <c r="W182" t="s">
        <v>219</v>
      </c>
    </row>
    <row r="183" spans="1:23" x14ac:dyDescent="0.25">
      <c r="A183">
        <v>1310</v>
      </c>
      <c r="B183" t="s">
        <v>8</v>
      </c>
      <c r="C183" t="s">
        <v>204</v>
      </c>
      <c r="D183" t="s">
        <v>205</v>
      </c>
      <c r="E183" t="s">
        <v>206</v>
      </c>
      <c r="F183" t="s">
        <v>276</v>
      </c>
      <c r="J183" t="s">
        <v>309</v>
      </c>
      <c r="K183" t="s">
        <v>210</v>
      </c>
      <c r="L183" t="s">
        <v>211</v>
      </c>
      <c r="M183" t="s">
        <v>212</v>
      </c>
      <c r="N183" t="s">
        <v>213</v>
      </c>
      <c r="O183" t="s">
        <v>214</v>
      </c>
      <c r="P183" t="s">
        <v>228</v>
      </c>
      <c r="Q183">
        <v>12.5</v>
      </c>
      <c r="R183" t="s">
        <v>216</v>
      </c>
      <c r="U183" t="s">
        <v>229</v>
      </c>
      <c r="V183" t="s">
        <v>227</v>
      </c>
      <c r="W183" t="s">
        <v>230</v>
      </c>
    </row>
    <row r="184" spans="1:23" x14ac:dyDescent="0.25">
      <c r="A184">
        <v>1370</v>
      </c>
      <c r="B184" t="s">
        <v>8</v>
      </c>
      <c r="C184" t="s">
        <v>204</v>
      </c>
      <c r="D184" t="s">
        <v>205</v>
      </c>
      <c r="E184" t="s">
        <v>206</v>
      </c>
      <c r="F184" t="s">
        <v>276</v>
      </c>
      <c r="J184" t="s">
        <v>277</v>
      </c>
      <c r="K184" t="s">
        <v>210</v>
      </c>
      <c r="L184" t="s">
        <v>211</v>
      </c>
      <c r="M184" t="s">
        <v>212</v>
      </c>
      <c r="N184" t="s">
        <v>213</v>
      </c>
      <c r="O184" t="s">
        <v>214</v>
      </c>
      <c r="P184" t="s">
        <v>228</v>
      </c>
      <c r="Q184">
        <v>12.5</v>
      </c>
      <c r="R184" t="s">
        <v>216</v>
      </c>
      <c r="U184" t="s">
        <v>229</v>
      </c>
      <c r="V184" t="s">
        <v>218</v>
      </c>
      <c r="W184" t="s">
        <v>230</v>
      </c>
    </row>
    <row r="185" spans="1:23" x14ac:dyDescent="0.25">
      <c r="A185">
        <v>1742</v>
      </c>
      <c r="B185" t="s">
        <v>8</v>
      </c>
      <c r="C185" t="s">
        <v>220</v>
      </c>
      <c r="D185" t="s">
        <v>205</v>
      </c>
      <c r="E185" t="s">
        <v>206</v>
      </c>
      <c r="F185" t="s">
        <v>221</v>
      </c>
      <c r="H185" t="s">
        <v>222</v>
      </c>
      <c r="K185" t="s">
        <v>210</v>
      </c>
      <c r="L185" t="s">
        <v>211</v>
      </c>
      <c r="M185" t="s">
        <v>212</v>
      </c>
      <c r="N185" t="s">
        <v>213</v>
      </c>
      <c r="O185" t="s">
        <v>214</v>
      </c>
      <c r="P185" t="s">
        <v>228</v>
      </c>
      <c r="Q185">
        <v>12.5</v>
      </c>
      <c r="R185" t="s">
        <v>239</v>
      </c>
      <c r="U185" t="s">
        <v>226</v>
      </c>
      <c r="V185" t="s">
        <v>227</v>
      </c>
      <c r="W185" t="s">
        <v>230</v>
      </c>
    </row>
    <row r="186" spans="1:23" x14ac:dyDescent="0.25">
      <c r="A186">
        <v>1747</v>
      </c>
      <c r="B186" t="s">
        <v>8</v>
      </c>
      <c r="C186" t="s">
        <v>220</v>
      </c>
      <c r="D186" t="s">
        <v>205</v>
      </c>
      <c r="E186" t="s">
        <v>206</v>
      </c>
      <c r="F186" t="s">
        <v>221</v>
      </c>
      <c r="H186" t="s">
        <v>249</v>
      </c>
      <c r="K186" t="s">
        <v>210</v>
      </c>
      <c r="L186" t="s">
        <v>211</v>
      </c>
      <c r="M186" t="s">
        <v>212</v>
      </c>
      <c r="N186" t="s">
        <v>213</v>
      </c>
      <c r="O186" t="s">
        <v>214</v>
      </c>
      <c r="P186" t="s">
        <v>215</v>
      </c>
      <c r="Q186">
        <v>7</v>
      </c>
      <c r="R186" t="s">
        <v>233</v>
      </c>
      <c r="U186" t="s">
        <v>226</v>
      </c>
      <c r="V186" t="s">
        <v>227</v>
      </c>
      <c r="W186" t="s">
        <v>230</v>
      </c>
    </row>
    <row r="187" spans="1:23" x14ac:dyDescent="0.25">
      <c r="A187">
        <v>1925</v>
      </c>
      <c r="B187" t="s">
        <v>8</v>
      </c>
      <c r="C187" t="s">
        <v>220</v>
      </c>
      <c r="D187" t="s">
        <v>205</v>
      </c>
      <c r="E187" t="s">
        <v>206</v>
      </c>
      <c r="F187" t="s">
        <v>207</v>
      </c>
      <c r="G187" t="s">
        <v>208</v>
      </c>
      <c r="H187" t="s">
        <v>232</v>
      </c>
      <c r="K187" t="s">
        <v>243</v>
      </c>
      <c r="L187" t="s">
        <v>211</v>
      </c>
      <c r="M187" t="s">
        <v>212</v>
      </c>
      <c r="N187" t="s">
        <v>213</v>
      </c>
      <c r="O187" t="s">
        <v>214</v>
      </c>
      <c r="P187" t="s">
        <v>228</v>
      </c>
      <c r="Q187">
        <v>12.5</v>
      </c>
      <c r="R187" t="s">
        <v>281</v>
      </c>
      <c r="U187" t="s">
        <v>229</v>
      </c>
      <c r="V187" t="s">
        <v>227</v>
      </c>
      <c r="W187" t="s">
        <v>230</v>
      </c>
    </row>
    <row r="188" spans="1:23" x14ac:dyDescent="0.25">
      <c r="A188">
        <v>2227</v>
      </c>
      <c r="B188" t="s">
        <v>8</v>
      </c>
      <c r="C188" t="s">
        <v>220</v>
      </c>
      <c r="D188" t="s">
        <v>205</v>
      </c>
      <c r="E188" t="s">
        <v>206</v>
      </c>
      <c r="F188" t="s">
        <v>221</v>
      </c>
      <c r="H188" t="s">
        <v>232</v>
      </c>
      <c r="K188" t="s">
        <v>210</v>
      </c>
      <c r="L188" t="s">
        <v>211</v>
      </c>
      <c r="M188" t="s">
        <v>212</v>
      </c>
      <c r="N188" t="s">
        <v>223</v>
      </c>
      <c r="O188" t="s">
        <v>224</v>
      </c>
      <c r="P188" t="s">
        <v>235</v>
      </c>
      <c r="Q188">
        <v>15</v>
      </c>
      <c r="R188" t="s">
        <v>233</v>
      </c>
      <c r="U188" t="s">
        <v>229</v>
      </c>
      <c r="V188" t="s">
        <v>227</v>
      </c>
      <c r="W188" t="s">
        <v>230</v>
      </c>
    </row>
    <row r="189" spans="1:23" x14ac:dyDescent="0.25">
      <c r="A189">
        <v>2255</v>
      </c>
      <c r="B189" t="s">
        <v>8</v>
      </c>
      <c r="C189" t="s">
        <v>204</v>
      </c>
      <c r="D189" t="s">
        <v>205</v>
      </c>
      <c r="E189" t="s">
        <v>47</v>
      </c>
      <c r="K189" t="s">
        <v>47</v>
      </c>
      <c r="N189" t="s">
        <v>236</v>
      </c>
      <c r="O189" t="s">
        <v>236</v>
      </c>
    </row>
    <row r="190" spans="1:23" x14ac:dyDescent="0.25">
      <c r="A190">
        <v>2274</v>
      </c>
      <c r="B190" t="s">
        <v>8</v>
      </c>
      <c r="C190" t="s">
        <v>204</v>
      </c>
      <c r="D190" t="s">
        <v>205</v>
      </c>
      <c r="E190" t="s">
        <v>206</v>
      </c>
      <c r="F190" t="s">
        <v>221</v>
      </c>
      <c r="H190" t="s">
        <v>222</v>
      </c>
      <c r="K190" t="s">
        <v>210</v>
      </c>
      <c r="L190" t="s">
        <v>211</v>
      </c>
      <c r="M190" t="s">
        <v>212</v>
      </c>
      <c r="N190" t="s">
        <v>223</v>
      </c>
      <c r="O190" t="s">
        <v>224</v>
      </c>
      <c r="P190" t="s">
        <v>235</v>
      </c>
      <c r="Q190">
        <v>15</v>
      </c>
      <c r="R190" t="s">
        <v>310</v>
      </c>
      <c r="U190" t="s">
        <v>229</v>
      </c>
      <c r="V190" t="s">
        <v>218</v>
      </c>
      <c r="W190" t="s">
        <v>230</v>
      </c>
    </row>
    <row r="191" spans="1:23" x14ac:dyDescent="0.25">
      <c r="A191">
        <v>2277</v>
      </c>
      <c r="B191" t="s">
        <v>8</v>
      </c>
      <c r="C191" t="s">
        <v>204</v>
      </c>
      <c r="D191" t="s">
        <v>205</v>
      </c>
      <c r="E191" t="s">
        <v>246</v>
      </c>
      <c r="K191" t="s">
        <v>48</v>
      </c>
      <c r="N191" t="s">
        <v>236</v>
      </c>
      <c r="O191" t="s">
        <v>236</v>
      </c>
      <c r="S191" t="s">
        <v>255</v>
      </c>
      <c r="T191">
        <v>30</v>
      </c>
      <c r="U191" t="s">
        <v>226</v>
      </c>
      <c r="V191" t="s">
        <v>227</v>
      </c>
      <c r="W191" t="s">
        <v>219</v>
      </c>
    </row>
    <row r="192" spans="1:23" x14ac:dyDescent="0.25">
      <c r="A192">
        <v>2282</v>
      </c>
      <c r="B192" t="s">
        <v>8</v>
      </c>
      <c r="C192" t="s">
        <v>204</v>
      </c>
      <c r="D192" t="s">
        <v>205</v>
      </c>
      <c r="E192" t="s">
        <v>206</v>
      </c>
      <c r="F192" t="s">
        <v>221</v>
      </c>
      <c r="H192" t="s">
        <v>248</v>
      </c>
      <c r="K192" t="s">
        <v>279</v>
      </c>
      <c r="L192" t="s">
        <v>211</v>
      </c>
      <c r="M192" t="s">
        <v>212</v>
      </c>
      <c r="N192" t="s">
        <v>213</v>
      </c>
      <c r="O192" t="s">
        <v>214</v>
      </c>
      <c r="P192" t="s">
        <v>259</v>
      </c>
      <c r="Q192">
        <v>2</v>
      </c>
      <c r="R192" t="s">
        <v>225</v>
      </c>
      <c r="U192" t="s">
        <v>226</v>
      </c>
      <c r="V192" t="s">
        <v>227</v>
      </c>
      <c r="W192" t="s">
        <v>230</v>
      </c>
    </row>
    <row r="193" spans="1:23" x14ac:dyDescent="0.25">
      <c r="A193">
        <v>2285</v>
      </c>
      <c r="B193" t="s">
        <v>8</v>
      </c>
      <c r="C193" t="s">
        <v>204</v>
      </c>
      <c r="D193" t="s">
        <v>205</v>
      </c>
      <c r="E193" t="s">
        <v>47</v>
      </c>
      <c r="K193" t="s">
        <v>47</v>
      </c>
      <c r="N193" t="s">
        <v>236</v>
      </c>
      <c r="O193" t="s">
        <v>236</v>
      </c>
    </row>
    <row r="194" spans="1:23" x14ac:dyDescent="0.25">
      <c r="A194">
        <v>2324</v>
      </c>
      <c r="B194" t="s">
        <v>8</v>
      </c>
      <c r="C194" t="s">
        <v>204</v>
      </c>
      <c r="D194" t="s">
        <v>205</v>
      </c>
      <c r="E194" t="s">
        <v>206</v>
      </c>
      <c r="F194" t="s">
        <v>207</v>
      </c>
      <c r="G194" t="s">
        <v>208</v>
      </c>
      <c r="H194" t="s">
        <v>222</v>
      </c>
      <c r="K194" t="s">
        <v>210</v>
      </c>
      <c r="L194" t="s">
        <v>211</v>
      </c>
      <c r="M194" t="s">
        <v>212</v>
      </c>
      <c r="N194" t="s">
        <v>213</v>
      </c>
      <c r="O194" t="s">
        <v>214</v>
      </c>
      <c r="P194" t="s">
        <v>215</v>
      </c>
      <c r="Q194">
        <v>7</v>
      </c>
      <c r="R194" t="s">
        <v>233</v>
      </c>
      <c r="U194" t="s">
        <v>311</v>
      </c>
      <c r="V194" t="s">
        <v>218</v>
      </c>
      <c r="W194" t="s">
        <v>230</v>
      </c>
    </row>
    <row r="195" spans="1:23" x14ac:dyDescent="0.25">
      <c r="A195">
        <v>2484</v>
      </c>
      <c r="B195" t="s">
        <v>8</v>
      </c>
      <c r="C195" t="s">
        <v>204</v>
      </c>
      <c r="D195" t="s">
        <v>205</v>
      </c>
      <c r="E195" t="s">
        <v>206</v>
      </c>
      <c r="F195" t="s">
        <v>207</v>
      </c>
      <c r="G195" t="s">
        <v>234</v>
      </c>
      <c r="H195" t="s">
        <v>249</v>
      </c>
      <c r="K195" t="s">
        <v>210</v>
      </c>
      <c r="L195" t="s">
        <v>211</v>
      </c>
      <c r="M195" t="s">
        <v>212</v>
      </c>
      <c r="N195" t="s">
        <v>213</v>
      </c>
      <c r="O195" t="s">
        <v>214</v>
      </c>
      <c r="P195" t="s">
        <v>228</v>
      </c>
      <c r="Q195">
        <v>12.5</v>
      </c>
      <c r="R195" t="s">
        <v>225</v>
      </c>
      <c r="U195" t="s">
        <v>229</v>
      </c>
      <c r="V195" t="s">
        <v>218</v>
      </c>
      <c r="W195" t="s">
        <v>219</v>
      </c>
    </row>
    <row r="196" spans="1:23" x14ac:dyDescent="0.25">
      <c r="A196">
        <v>2488</v>
      </c>
      <c r="B196" t="s">
        <v>8</v>
      </c>
      <c r="C196" t="s">
        <v>204</v>
      </c>
      <c r="D196" t="s">
        <v>205</v>
      </c>
      <c r="E196" t="s">
        <v>206</v>
      </c>
      <c r="F196" t="s">
        <v>221</v>
      </c>
      <c r="H196" t="s">
        <v>268</v>
      </c>
      <c r="K196" t="s">
        <v>210</v>
      </c>
      <c r="L196" t="s">
        <v>211</v>
      </c>
      <c r="M196" t="s">
        <v>212</v>
      </c>
      <c r="N196" t="s">
        <v>213</v>
      </c>
      <c r="O196" t="s">
        <v>214</v>
      </c>
      <c r="P196" t="s">
        <v>259</v>
      </c>
      <c r="Q196">
        <v>2</v>
      </c>
      <c r="R196" t="s">
        <v>281</v>
      </c>
      <c r="U196" t="s">
        <v>226</v>
      </c>
      <c r="V196" t="s">
        <v>227</v>
      </c>
      <c r="W196" t="s">
        <v>219</v>
      </c>
    </row>
    <row r="197" spans="1:23" x14ac:dyDescent="0.25">
      <c r="A197">
        <v>2492</v>
      </c>
      <c r="B197" t="s">
        <v>8</v>
      </c>
      <c r="C197" t="s">
        <v>204</v>
      </c>
      <c r="D197" t="s">
        <v>205</v>
      </c>
      <c r="E197" t="s">
        <v>206</v>
      </c>
      <c r="F197" t="s">
        <v>221</v>
      </c>
      <c r="H197" t="s">
        <v>249</v>
      </c>
      <c r="K197" t="s">
        <v>210</v>
      </c>
      <c r="L197" t="s">
        <v>211</v>
      </c>
      <c r="M197" t="s">
        <v>212</v>
      </c>
      <c r="N197" t="s">
        <v>213</v>
      </c>
      <c r="O197" t="s">
        <v>214</v>
      </c>
      <c r="P197" t="s">
        <v>259</v>
      </c>
      <c r="Q197">
        <v>2</v>
      </c>
      <c r="R197" t="s">
        <v>225</v>
      </c>
      <c r="U197" t="s">
        <v>273</v>
      </c>
      <c r="V197" t="s">
        <v>227</v>
      </c>
      <c r="W197" t="s">
        <v>230</v>
      </c>
    </row>
    <row r="198" spans="1:23" x14ac:dyDescent="0.25">
      <c r="A198">
        <v>2499</v>
      </c>
      <c r="B198" t="s">
        <v>8</v>
      </c>
      <c r="C198" t="s">
        <v>204</v>
      </c>
      <c r="D198" t="s">
        <v>205</v>
      </c>
      <c r="E198" t="s">
        <v>206</v>
      </c>
      <c r="F198" t="s">
        <v>221</v>
      </c>
      <c r="H198" t="s">
        <v>249</v>
      </c>
      <c r="K198" t="s">
        <v>210</v>
      </c>
      <c r="L198" t="s">
        <v>237</v>
      </c>
      <c r="M198" t="s">
        <v>238</v>
      </c>
      <c r="N198" t="s">
        <v>223</v>
      </c>
      <c r="O198" t="s">
        <v>224</v>
      </c>
      <c r="P198" t="s">
        <v>215</v>
      </c>
      <c r="Q198">
        <v>7</v>
      </c>
      <c r="R198" t="s">
        <v>225</v>
      </c>
      <c r="U198" t="s">
        <v>226</v>
      </c>
      <c r="V198" t="s">
        <v>218</v>
      </c>
      <c r="W198" t="s">
        <v>230</v>
      </c>
    </row>
    <row r="199" spans="1:23" x14ac:dyDescent="0.25">
      <c r="A199">
        <v>2501</v>
      </c>
      <c r="B199" t="s">
        <v>8</v>
      </c>
      <c r="C199" t="s">
        <v>204</v>
      </c>
      <c r="D199" t="s">
        <v>205</v>
      </c>
      <c r="E199" t="s">
        <v>206</v>
      </c>
      <c r="F199" t="s">
        <v>221</v>
      </c>
      <c r="H199" t="s">
        <v>232</v>
      </c>
      <c r="K199" t="s">
        <v>257</v>
      </c>
      <c r="L199" t="s">
        <v>211</v>
      </c>
      <c r="M199" t="s">
        <v>212</v>
      </c>
      <c r="N199" t="s">
        <v>213</v>
      </c>
      <c r="O199" t="s">
        <v>214</v>
      </c>
      <c r="P199" t="s">
        <v>235</v>
      </c>
      <c r="Q199">
        <v>15</v>
      </c>
      <c r="R199" t="s">
        <v>258</v>
      </c>
      <c r="U199" t="s">
        <v>229</v>
      </c>
      <c r="V199" t="s">
        <v>218</v>
      </c>
      <c r="W199" t="s">
        <v>230</v>
      </c>
    </row>
    <row r="200" spans="1:23" x14ac:dyDescent="0.25">
      <c r="A200">
        <v>2502</v>
      </c>
      <c r="B200" t="s">
        <v>8</v>
      </c>
      <c r="C200" t="s">
        <v>204</v>
      </c>
      <c r="D200" t="s">
        <v>205</v>
      </c>
      <c r="E200" t="s">
        <v>206</v>
      </c>
      <c r="F200" t="s">
        <v>221</v>
      </c>
      <c r="H200" t="s">
        <v>232</v>
      </c>
      <c r="K200" t="s">
        <v>257</v>
      </c>
      <c r="L200" t="s">
        <v>211</v>
      </c>
      <c r="M200" t="s">
        <v>212</v>
      </c>
      <c r="N200" t="s">
        <v>213</v>
      </c>
      <c r="O200" t="s">
        <v>214</v>
      </c>
      <c r="P200" t="s">
        <v>228</v>
      </c>
      <c r="Q200">
        <v>12.5</v>
      </c>
      <c r="R200" t="s">
        <v>225</v>
      </c>
      <c r="U200" t="s">
        <v>229</v>
      </c>
      <c r="V200" t="s">
        <v>227</v>
      </c>
      <c r="W200" t="s">
        <v>219</v>
      </c>
    </row>
    <row r="201" spans="1:23" x14ac:dyDescent="0.25">
      <c r="A201">
        <v>2505</v>
      </c>
      <c r="B201" t="s">
        <v>8</v>
      </c>
      <c r="C201" t="s">
        <v>204</v>
      </c>
      <c r="D201" t="s">
        <v>205</v>
      </c>
      <c r="E201" t="s">
        <v>206</v>
      </c>
      <c r="F201" t="s">
        <v>221</v>
      </c>
      <c r="H201" t="s">
        <v>240</v>
      </c>
      <c r="K201" t="s">
        <v>210</v>
      </c>
      <c r="L201" t="s">
        <v>211</v>
      </c>
      <c r="M201" t="s">
        <v>212</v>
      </c>
      <c r="N201" t="s">
        <v>223</v>
      </c>
      <c r="O201" t="s">
        <v>224</v>
      </c>
      <c r="P201" t="s">
        <v>215</v>
      </c>
      <c r="Q201">
        <v>7</v>
      </c>
      <c r="R201" t="s">
        <v>292</v>
      </c>
      <c r="U201" t="s">
        <v>229</v>
      </c>
      <c r="V201" t="s">
        <v>227</v>
      </c>
      <c r="W201" t="s">
        <v>230</v>
      </c>
    </row>
    <row r="202" spans="1:23" x14ac:dyDescent="0.25">
      <c r="A202">
        <v>2506</v>
      </c>
      <c r="B202" t="s">
        <v>8</v>
      </c>
      <c r="C202" t="s">
        <v>204</v>
      </c>
      <c r="D202" t="s">
        <v>205</v>
      </c>
      <c r="E202" t="s">
        <v>206</v>
      </c>
      <c r="F202" t="s">
        <v>221</v>
      </c>
      <c r="H202" t="s">
        <v>249</v>
      </c>
      <c r="K202" t="s">
        <v>210</v>
      </c>
      <c r="L202" t="s">
        <v>211</v>
      </c>
      <c r="M202" t="s">
        <v>212</v>
      </c>
      <c r="N202" t="s">
        <v>223</v>
      </c>
      <c r="O202" t="s">
        <v>224</v>
      </c>
      <c r="P202" t="s">
        <v>215</v>
      </c>
      <c r="Q202">
        <v>7</v>
      </c>
      <c r="R202" t="s">
        <v>312</v>
      </c>
      <c r="U202" t="s">
        <v>226</v>
      </c>
      <c r="V202" t="s">
        <v>218</v>
      </c>
      <c r="W202" t="s">
        <v>230</v>
      </c>
    </row>
    <row r="203" spans="1:23" x14ac:dyDescent="0.25">
      <c r="A203">
        <v>2523</v>
      </c>
      <c r="B203" t="s">
        <v>8</v>
      </c>
      <c r="C203" t="s">
        <v>204</v>
      </c>
      <c r="D203" t="s">
        <v>205</v>
      </c>
      <c r="E203" t="s">
        <v>206</v>
      </c>
      <c r="F203" t="s">
        <v>221</v>
      </c>
      <c r="H203" t="s">
        <v>232</v>
      </c>
      <c r="K203" t="s">
        <v>257</v>
      </c>
      <c r="L203" t="s">
        <v>211</v>
      </c>
      <c r="M203" t="s">
        <v>212</v>
      </c>
      <c r="N203" t="s">
        <v>213</v>
      </c>
      <c r="O203" t="s">
        <v>214</v>
      </c>
      <c r="P203" t="s">
        <v>228</v>
      </c>
      <c r="Q203">
        <v>12.5</v>
      </c>
      <c r="R203" t="s">
        <v>216</v>
      </c>
      <c r="U203" t="s">
        <v>229</v>
      </c>
      <c r="V203" t="s">
        <v>218</v>
      </c>
      <c r="W203" t="s">
        <v>230</v>
      </c>
    </row>
    <row r="204" spans="1:23" x14ac:dyDescent="0.25">
      <c r="A204">
        <v>2526</v>
      </c>
      <c r="B204" t="s">
        <v>8</v>
      </c>
      <c r="C204" t="s">
        <v>204</v>
      </c>
      <c r="D204" t="s">
        <v>205</v>
      </c>
      <c r="E204" t="s">
        <v>206</v>
      </c>
      <c r="F204" t="s">
        <v>221</v>
      </c>
      <c r="H204" t="s">
        <v>249</v>
      </c>
      <c r="K204" t="s">
        <v>210</v>
      </c>
      <c r="L204" t="s">
        <v>211</v>
      </c>
      <c r="M204" t="s">
        <v>212</v>
      </c>
      <c r="N204" t="s">
        <v>213</v>
      </c>
      <c r="O204" t="s">
        <v>214</v>
      </c>
      <c r="P204" t="s">
        <v>215</v>
      </c>
      <c r="Q204">
        <v>7</v>
      </c>
      <c r="R204" t="s">
        <v>258</v>
      </c>
      <c r="U204" t="s">
        <v>229</v>
      </c>
      <c r="V204" t="s">
        <v>218</v>
      </c>
      <c r="W204" t="s">
        <v>230</v>
      </c>
    </row>
    <row r="205" spans="1:23" x14ac:dyDescent="0.25">
      <c r="A205">
        <v>2623</v>
      </c>
      <c r="B205" t="s">
        <v>8</v>
      </c>
      <c r="C205" t="s">
        <v>204</v>
      </c>
      <c r="D205" t="s">
        <v>205</v>
      </c>
      <c r="E205" t="s">
        <v>206</v>
      </c>
      <c r="F205" t="s">
        <v>207</v>
      </c>
      <c r="G205" t="s">
        <v>231</v>
      </c>
      <c r="H205" t="s">
        <v>249</v>
      </c>
      <c r="K205" t="s">
        <v>210</v>
      </c>
      <c r="L205" t="s">
        <v>211</v>
      </c>
      <c r="M205" t="s">
        <v>212</v>
      </c>
      <c r="N205" t="s">
        <v>213</v>
      </c>
      <c r="O205" t="s">
        <v>214</v>
      </c>
      <c r="P205" t="s">
        <v>235</v>
      </c>
      <c r="Q205">
        <v>15</v>
      </c>
      <c r="R205" t="s">
        <v>281</v>
      </c>
      <c r="U205" t="s">
        <v>229</v>
      </c>
      <c r="V205" t="s">
        <v>218</v>
      </c>
      <c r="W205" t="s">
        <v>230</v>
      </c>
    </row>
    <row r="206" spans="1:23" x14ac:dyDescent="0.25">
      <c r="A206">
        <v>2684</v>
      </c>
      <c r="B206" t="s">
        <v>8</v>
      </c>
      <c r="C206" t="s">
        <v>204</v>
      </c>
      <c r="D206" t="s">
        <v>205</v>
      </c>
      <c r="E206" t="s">
        <v>246</v>
      </c>
      <c r="K206" t="s">
        <v>48</v>
      </c>
      <c r="N206" t="s">
        <v>236</v>
      </c>
      <c r="O206" t="s">
        <v>236</v>
      </c>
      <c r="S206" t="s">
        <v>263</v>
      </c>
      <c r="T206">
        <v>100</v>
      </c>
      <c r="U206" t="s">
        <v>278</v>
      </c>
      <c r="V206" t="s">
        <v>227</v>
      </c>
      <c r="W206" t="s">
        <v>219</v>
      </c>
    </row>
    <row r="207" spans="1:23" x14ac:dyDescent="0.25">
      <c r="A207">
        <v>2685</v>
      </c>
      <c r="B207" t="s">
        <v>8</v>
      </c>
      <c r="C207" t="s">
        <v>220</v>
      </c>
      <c r="D207" t="s">
        <v>205</v>
      </c>
      <c r="E207" t="s">
        <v>206</v>
      </c>
      <c r="F207" t="s">
        <v>221</v>
      </c>
      <c r="H207" t="s">
        <v>232</v>
      </c>
      <c r="K207" t="s">
        <v>257</v>
      </c>
      <c r="L207" t="s">
        <v>237</v>
      </c>
      <c r="M207" t="s">
        <v>238</v>
      </c>
      <c r="N207" t="s">
        <v>213</v>
      </c>
      <c r="O207" t="s">
        <v>214</v>
      </c>
      <c r="P207" t="s">
        <v>228</v>
      </c>
      <c r="Q207">
        <v>12.5</v>
      </c>
      <c r="R207" t="s">
        <v>274</v>
      </c>
      <c r="U207" t="s">
        <v>313</v>
      </c>
      <c r="V207" t="s">
        <v>218</v>
      </c>
      <c r="W207" t="s">
        <v>219</v>
      </c>
    </row>
    <row r="208" spans="1:23" x14ac:dyDescent="0.25">
      <c r="A208">
        <v>2718</v>
      </c>
      <c r="B208" t="s">
        <v>8</v>
      </c>
      <c r="C208" t="s">
        <v>204</v>
      </c>
      <c r="D208" t="s">
        <v>205</v>
      </c>
      <c r="E208" t="s">
        <v>45</v>
      </c>
      <c r="K208" t="s">
        <v>45</v>
      </c>
      <c r="N208" t="s">
        <v>236</v>
      </c>
      <c r="O208" t="s">
        <v>236</v>
      </c>
    </row>
    <row r="209" spans="1:23" x14ac:dyDescent="0.25">
      <c r="A209">
        <v>2734</v>
      </c>
      <c r="B209" t="s">
        <v>8</v>
      </c>
      <c r="C209" t="s">
        <v>204</v>
      </c>
      <c r="D209" t="s">
        <v>205</v>
      </c>
      <c r="E209" t="s">
        <v>206</v>
      </c>
      <c r="F209" t="s">
        <v>207</v>
      </c>
      <c r="G209" t="s">
        <v>234</v>
      </c>
      <c r="H209" t="s">
        <v>222</v>
      </c>
      <c r="K209" t="s">
        <v>210</v>
      </c>
      <c r="L209" t="s">
        <v>211</v>
      </c>
      <c r="M209" t="s">
        <v>212</v>
      </c>
      <c r="N209" t="s">
        <v>223</v>
      </c>
      <c r="O209" t="s">
        <v>224</v>
      </c>
      <c r="P209" t="s">
        <v>215</v>
      </c>
      <c r="Q209">
        <v>7</v>
      </c>
      <c r="R209" t="s">
        <v>225</v>
      </c>
      <c r="U209" t="s">
        <v>226</v>
      </c>
      <c r="V209" t="s">
        <v>227</v>
      </c>
      <c r="W209" t="s">
        <v>230</v>
      </c>
    </row>
    <row r="210" spans="1:23" x14ac:dyDescent="0.25">
      <c r="A210">
        <v>1744</v>
      </c>
      <c r="B210" t="s">
        <v>8</v>
      </c>
      <c r="C210" t="s">
        <v>204</v>
      </c>
      <c r="D210" t="s">
        <v>205</v>
      </c>
      <c r="E210" t="s">
        <v>251</v>
      </c>
      <c r="F210" t="s">
        <v>221</v>
      </c>
      <c r="H210" t="s">
        <v>222</v>
      </c>
      <c r="I210" t="s">
        <v>252</v>
      </c>
      <c r="K210" t="s">
        <v>210</v>
      </c>
      <c r="L210" t="s">
        <v>211</v>
      </c>
      <c r="M210" t="s">
        <v>212</v>
      </c>
      <c r="N210" t="s">
        <v>213</v>
      </c>
      <c r="O210" t="s">
        <v>214</v>
      </c>
      <c r="P210" t="s">
        <v>215</v>
      </c>
      <c r="Q210">
        <v>7</v>
      </c>
      <c r="R210" t="s">
        <v>314</v>
      </c>
      <c r="U210" t="s">
        <v>280</v>
      </c>
      <c r="V210" t="s">
        <v>218</v>
      </c>
      <c r="W210" t="s">
        <v>230</v>
      </c>
    </row>
    <row r="211" spans="1:23" x14ac:dyDescent="0.25">
      <c r="A211">
        <v>2276</v>
      </c>
      <c r="B211" t="s">
        <v>8</v>
      </c>
      <c r="C211" t="s">
        <v>204</v>
      </c>
      <c r="D211" t="s">
        <v>205</v>
      </c>
      <c r="E211" t="s">
        <v>251</v>
      </c>
      <c r="F211" t="s">
        <v>221</v>
      </c>
      <c r="H211" t="s">
        <v>232</v>
      </c>
      <c r="I211" t="s">
        <v>253</v>
      </c>
      <c r="K211" t="s">
        <v>210</v>
      </c>
      <c r="L211" t="s">
        <v>211</v>
      </c>
      <c r="M211" t="s">
        <v>212</v>
      </c>
      <c r="N211" t="s">
        <v>213</v>
      </c>
      <c r="O211" t="s">
        <v>214</v>
      </c>
      <c r="P211" t="s">
        <v>228</v>
      </c>
      <c r="Q211">
        <v>12.5</v>
      </c>
      <c r="R211" t="s">
        <v>233</v>
      </c>
      <c r="U211" t="s">
        <v>315</v>
      </c>
      <c r="V211" t="s">
        <v>227</v>
      </c>
      <c r="W211" t="s">
        <v>230</v>
      </c>
    </row>
    <row r="212" spans="1:23" x14ac:dyDescent="0.25">
      <c r="A212">
        <v>2455</v>
      </c>
      <c r="B212" t="s">
        <v>8</v>
      </c>
      <c r="C212" t="s">
        <v>204</v>
      </c>
      <c r="D212" t="s">
        <v>205</v>
      </c>
      <c r="E212" t="s">
        <v>251</v>
      </c>
      <c r="F212" t="s">
        <v>221</v>
      </c>
      <c r="H212" t="s">
        <v>254</v>
      </c>
      <c r="I212" t="s">
        <v>253</v>
      </c>
      <c r="K212" t="s">
        <v>257</v>
      </c>
      <c r="L212" t="s">
        <v>211</v>
      </c>
      <c r="M212" t="s">
        <v>212</v>
      </c>
      <c r="N212" t="s">
        <v>213</v>
      </c>
      <c r="O212" t="s">
        <v>214</v>
      </c>
      <c r="P212" t="s">
        <v>215</v>
      </c>
      <c r="Q212">
        <v>7</v>
      </c>
      <c r="R212" t="s">
        <v>258</v>
      </c>
      <c r="U212" t="s">
        <v>226</v>
      </c>
      <c r="V212" t="s">
        <v>218</v>
      </c>
      <c r="W212" t="s">
        <v>230</v>
      </c>
    </row>
    <row r="213" spans="1:23" x14ac:dyDescent="0.25">
      <c r="A213">
        <v>2487</v>
      </c>
      <c r="B213" t="s">
        <v>8</v>
      </c>
      <c r="C213" t="s">
        <v>204</v>
      </c>
      <c r="D213" t="s">
        <v>205</v>
      </c>
      <c r="E213" t="s">
        <v>251</v>
      </c>
      <c r="F213" t="s">
        <v>221</v>
      </c>
      <c r="H213" t="s">
        <v>249</v>
      </c>
      <c r="I213" t="s">
        <v>253</v>
      </c>
      <c r="K213" t="s">
        <v>257</v>
      </c>
      <c r="L213" t="s">
        <v>211</v>
      </c>
      <c r="M213" t="s">
        <v>212</v>
      </c>
      <c r="N213" t="s">
        <v>213</v>
      </c>
      <c r="O213" t="s">
        <v>214</v>
      </c>
      <c r="P213" t="s">
        <v>215</v>
      </c>
      <c r="Q213">
        <v>7</v>
      </c>
      <c r="R213" t="s">
        <v>225</v>
      </c>
      <c r="U213" t="s">
        <v>229</v>
      </c>
      <c r="V213" t="s">
        <v>218</v>
      </c>
      <c r="W213" t="s">
        <v>219</v>
      </c>
    </row>
    <row r="214" spans="1:23" x14ac:dyDescent="0.25">
      <c r="A214">
        <v>2494</v>
      </c>
      <c r="B214" t="s">
        <v>8</v>
      </c>
      <c r="C214" t="s">
        <v>204</v>
      </c>
      <c r="D214" t="s">
        <v>205</v>
      </c>
      <c r="E214" t="s">
        <v>251</v>
      </c>
      <c r="F214" t="s">
        <v>221</v>
      </c>
      <c r="H214" t="s">
        <v>222</v>
      </c>
      <c r="I214" t="s">
        <v>252</v>
      </c>
      <c r="K214" t="s">
        <v>210</v>
      </c>
      <c r="L214" t="s">
        <v>211</v>
      </c>
      <c r="M214" t="s">
        <v>212</v>
      </c>
      <c r="N214" t="s">
        <v>213</v>
      </c>
      <c r="O214" t="s">
        <v>214</v>
      </c>
      <c r="P214" t="s">
        <v>215</v>
      </c>
      <c r="Q214">
        <v>7</v>
      </c>
      <c r="R214" t="s">
        <v>225</v>
      </c>
      <c r="U214" t="s">
        <v>229</v>
      </c>
      <c r="V214" t="s">
        <v>218</v>
      </c>
      <c r="W214" t="s">
        <v>219</v>
      </c>
    </row>
    <row r="215" spans="1:23" x14ac:dyDescent="0.25">
      <c r="A215">
        <v>2498</v>
      </c>
      <c r="B215" t="s">
        <v>8</v>
      </c>
      <c r="C215" t="s">
        <v>204</v>
      </c>
      <c r="D215" t="s">
        <v>205</v>
      </c>
      <c r="E215" t="s">
        <v>251</v>
      </c>
      <c r="F215" t="s">
        <v>221</v>
      </c>
      <c r="H215" t="s">
        <v>249</v>
      </c>
      <c r="I215" t="s">
        <v>253</v>
      </c>
      <c r="K215" t="s">
        <v>210</v>
      </c>
      <c r="L215" t="s">
        <v>211</v>
      </c>
      <c r="M215" t="s">
        <v>212</v>
      </c>
      <c r="N215" t="s">
        <v>213</v>
      </c>
      <c r="O215" t="s">
        <v>214</v>
      </c>
      <c r="P215" t="s">
        <v>259</v>
      </c>
      <c r="Q215">
        <v>2</v>
      </c>
      <c r="R215" t="s">
        <v>216</v>
      </c>
      <c r="U215" t="s">
        <v>226</v>
      </c>
      <c r="V215" t="s">
        <v>227</v>
      </c>
      <c r="W215" t="s">
        <v>230</v>
      </c>
    </row>
    <row r="216" spans="1:23" x14ac:dyDescent="0.25">
      <c r="A216">
        <v>2606</v>
      </c>
      <c r="B216" t="s">
        <v>8</v>
      </c>
      <c r="C216" t="s">
        <v>204</v>
      </c>
      <c r="D216" t="s">
        <v>205</v>
      </c>
      <c r="E216" t="s">
        <v>251</v>
      </c>
      <c r="F216" t="s">
        <v>221</v>
      </c>
      <c r="H216" t="s">
        <v>232</v>
      </c>
      <c r="I216" t="s">
        <v>253</v>
      </c>
      <c r="K216" t="s">
        <v>210</v>
      </c>
      <c r="L216" t="s">
        <v>211</v>
      </c>
      <c r="M216" t="s">
        <v>212</v>
      </c>
      <c r="N216" t="s">
        <v>213</v>
      </c>
      <c r="O216" t="s">
        <v>214</v>
      </c>
      <c r="P216" t="s">
        <v>228</v>
      </c>
      <c r="Q216">
        <v>12.5</v>
      </c>
      <c r="R216" t="s">
        <v>316</v>
      </c>
      <c r="U216" t="s">
        <v>229</v>
      </c>
      <c r="V216" t="s">
        <v>218</v>
      </c>
      <c r="W216" t="s">
        <v>219</v>
      </c>
    </row>
    <row r="217" spans="1:23" x14ac:dyDescent="0.25">
      <c r="A217">
        <v>462</v>
      </c>
      <c r="B217" t="s">
        <v>9</v>
      </c>
      <c r="C217" t="s">
        <v>204</v>
      </c>
      <c r="D217" t="s">
        <v>205</v>
      </c>
      <c r="E217" t="s">
        <v>251</v>
      </c>
      <c r="F217" t="s">
        <v>207</v>
      </c>
      <c r="G217" t="s">
        <v>234</v>
      </c>
      <c r="H217" t="s">
        <v>249</v>
      </c>
      <c r="I217" t="s">
        <v>253</v>
      </c>
      <c r="K217" t="s">
        <v>210</v>
      </c>
      <c r="L217" t="s">
        <v>237</v>
      </c>
      <c r="M217" t="s">
        <v>238</v>
      </c>
      <c r="N217" t="s">
        <v>223</v>
      </c>
      <c r="O217" t="s">
        <v>224</v>
      </c>
      <c r="P217" t="s">
        <v>215</v>
      </c>
      <c r="Q217">
        <v>7</v>
      </c>
      <c r="R217" t="s">
        <v>281</v>
      </c>
      <c r="U217" t="s">
        <v>226</v>
      </c>
      <c r="V217" t="s">
        <v>227</v>
      </c>
      <c r="W217" t="s">
        <v>219</v>
      </c>
    </row>
    <row r="218" spans="1:23" x14ac:dyDescent="0.25">
      <c r="A218">
        <v>474</v>
      </c>
      <c r="B218" t="s">
        <v>9</v>
      </c>
      <c r="C218" t="s">
        <v>204</v>
      </c>
      <c r="D218" t="s">
        <v>205</v>
      </c>
      <c r="E218" t="s">
        <v>251</v>
      </c>
      <c r="F218" t="s">
        <v>207</v>
      </c>
      <c r="G218" t="s">
        <v>208</v>
      </c>
      <c r="H218" t="s">
        <v>240</v>
      </c>
      <c r="I218" t="s">
        <v>253</v>
      </c>
      <c r="K218" t="s">
        <v>210</v>
      </c>
      <c r="L218" t="s">
        <v>211</v>
      </c>
      <c r="M218" t="s">
        <v>212</v>
      </c>
      <c r="N218" t="s">
        <v>213</v>
      </c>
      <c r="O218" t="s">
        <v>214</v>
      </c>
      <c r="P218" t="s">
        <v>228</v>
      </c>
      <c r="Q218">
        <v>12.5</v>
      </c>
      <c r="R218" t="s">
        <v>239</v>
      </c>
      <c r="U218" t="s">
        <v>226</v>
      </c>
      <c r="V218" t="s">
        <v>218</v>
      </c>
      <c r="W218" t="s">
        <v>219</v>
      </c>
    </row>
    <row r="219" spans="1:23" x14ac:dyDescent="0.25">
      <c r="A219">
        <v>412</v>
      </c>
      <c r="B219" t="s">
        <v>9</v>
      </c>
      <c r="C219" t="s">
        <v>204</v>
      </c>
      <c r="D219" t="s">
        <v>205</v>
      </c>
      <c r="E219" t="s">
        <v>206</v>
      </c>
      <c r="F219" t="s">
        <v>276</v>
      </c>
      <c r="J219" t="s">
        <v>277</v>
      </c>
      <c r="K219" t="s">
        <v>210</v>
      </c>
      <c r="L219" t="s">
        <v>211</v>
      </c>
      <c r="M219" t="s">
        <v>212</v>
      </c>
      <c r="N219" t="s">
        <v>213</v>
      </c>
      <c r="O219" t="s">
        <v>214</v>
      </c>
      <c r="P219" t="s">
        <v>215</v>
      </c>
      <c r="Q219">
        <v>7</v>
      </c>
      <c r="R219" t="s">
        <v>274</v>
      </c>
      <c r="U219" t="s">
        <v>270</v>
      </c>
      <c r="V219" t="s">
        <v>227</v>
      </c>
      <c r="W219" t="s">
        <v>219</v>
      </c>
    </row>
    <row r="220" spans="1:23" x14ac:dyDescent="0.25">
      <c r="A220">
        <v>416</v>
      </c>
      <c r="B220" t="s">
        <v>9</v>
      </c>
      <c r="C220" t="s">
        <v>204</v>
      </c>
      <c r="D220" t="s">
        <v>205</v>
      </c>
      <c r="E220" t="s">
        <v>206</v>
      </c>
      <c r="F220" t="s">
        <v>207</v>
      </c>
      <c r="G220" t="s">
        <v>231</v>
      </c>
      <c r="H220" t="s">
        <v>268</v>
      </c>
      <c r="K220" t="s">
        <v>257</v>
      </c>
      <c r="L220" t="s">
        <v>211</v>
      </c>
      <c r="M220" t="s">
        <v>212</v>
      </c>
      <c r="N220" t="s">
        <v>223</v>
      </c>
      <c r="O220" t="s">
        <v>224</v>
      </c>
      <c r="P220" t="s">
        <v>215</v>
      </c>
      <c r="Q220">
        <v>7</v>
      </c>
      <c r="R220" t="s">
        <v>274</v>
      </c>
      <c r="U220" t="s">
        <v>270</v>
      </c>
      <c r="V220" t="s">
        <v>218</v>
      </c>
      <c r="W220" t="s">
        <v>230</v>
      </c>
    </row>
    <row r="221" spans="1:23" x14ac:dyDescent="0.25">
      <c r="A221">
        <v>419</v>
      </c>
      <c r="B221" t="s">
        <v>9</v>
      </c>
      <c r="C221" t="s">
        <v>204</v>
      </c>
      <c r="D221" t="s">
        <v>205</v>
      </c>
      <c r="E221" t="s">
        <v>246</v>
      </c>
      <c r="K221" t="s">
        <v>48</v>
      </c>
      <c r="N221" t="s">
        <v>236</v>
      </c>
      <c r="O221" t="s">
        <v>236</v>
      </c>
      <c r="S221" t="s">
        <v>247</v>
      </c>
      <c r="T221">
        <v>110</v>
      </c>
      <c r="U221" t="s">
        <v>270</v>
      </c>
      <c r="V221" t="s">
        <v>227</v>
      </c>
      <c r="W221" t="s">
        <v>230</v>
      </c>
    </row>
    <row r="222" spans="1:23" x14ac:dyDescent="0.25">
      <c r="A222">
        <v>427</v>
      </c>
      <c r="B222" t="s">
        <v>9</v>
      </c>
      <c r="C222" t="s">
        <v>220</v>
      </c>
      <c r="D222" t="s">
        <v>205</v>
      </c>
      <c r="E222" t="s">
        <v>206</v>
      </c>
      <c r="F222" t="s">
        <v>276</v>
      </c>
      <c r="J222" t="s">
        <v>277</v>
      </c>
      <c r="K222" t="s">
        <v>257</v>
      </c>
      <c r="L222" t="s">
        <v>211</v>
      </c>
      <c r="M222" t="s">
        <v>212</v>
      </c>
      <c r="N222" t="s">
        <v>213</v>
      </c>
      <c r="O222" t="s">
        <v>214</v>
      </c>
      <c r="P222" t="s">
        <v>235</v>
      </c>
      <c r="Q222">
        <v>15</v>
      </c>
      <c r="R222" t="s">
        <v>216</v>
      </c>
      <c r="U222" t="s">
        <v>229</v>
      </c>
      <c r="V222" t="s">
        <v>227</v>
      </c>
      <c r="W222" t="s">
        <v>219</v>
      </c>
    </row>
    <row r="223" spans="1:23" x14ac:dyDescent="0.25">
      <c r="A223">
        <v>433</v>
      </c>
      <c r="B223" t="s">
        <v>9</v>
      </c>
      <c r="C223" t="s">
        <v>204</v>
      </c>
      <c r="D223" t="s">
        <v>205</v>
      </c>
      <c r="E223" t="s">
        <v>43</v>
      </c>
      <c r="K223" t="s">
        <v>43</v>
      </c>
      <c r="N223" t="s">
        <v>236</v>
      </c>
      <c r="O223" t="s">
        <v>236</v>
      </c>
    </row>
    <row r="224" spans="1:23" x14ac:dyDescent="0.25">
      <c r="A224">
        <v>439</v>
      </c>
      <c r="B224" t="s">
        <v>9</v>
      </c>
      <c r="C224" t="s">
        <v>204</v>
      </c>
      <c r="D224" t="s">
        <v>205</v>
      </c>
      <c r="E224" t="s">
        <v>206</v>
      </c>
      <c r="F224" t="s">
        <v>207</v>
      </c>
      <c r="G224" t="s">
        <v>231</v>
      </c>
      <c r="H224" t="s">
        <v>249</v>
      </c>
      <c r="K224" t="s">
        <v>210</v>
      </c>
      <c r="L224" t="s">
        <v>211</v>
      </c>
      <c r="M224" t="s">
        <v>212</v>
      </c>
      <c r="N224" t="s">
        <v>213</v>
      </c>
      <c r="O224" t="s">
        <v>214</v>
      </c>
      <c r="P224" t="s">
        <v>228</v>
      </c>
      <c r="Q224">
        <v>12.5</v>
      </c>
      <c r="U224" t="s">
        <v>229</v>
      </c>
      <c r="V224" t="s">
        <v>227</v>
      </c>
      <c r="W224" t="s">
        <v>230</v>
      </c>
    </row>
    <row r="225" spans="1:23" x14ac:dyDescent="0.25">
      <c r="A225">
        <v>447</v>
      </c>
      <c r="B225" t="s">
        <v>9</v>
      </c>
      <c r="C225" t="s">
        <v>204</v>
      </c>
      <c r="D225" t="s">
        <v>205</v>
      </c>
      <c r="E225" t="s">
        <v>206</v>
      </c>
      <c r="F225" t="s">
        <v>276</v>
      </c>
      <c r="J225" t="s">
        <v>277</v>
      </c>
      <c r="K225" t="s">
        <v>210</v>
      </c>
      <c r="L225" t="s">
        <v>237</v>
      </c>
      <c r="M225" t="s">
        <v>238</v>
      </c>
      <c r="N225" t="s">
        <v>213</v>
      </c>
      <c r="O225" t="s">
        <v>214</v>
      </c>
      <c r="P225" t="s">
        <v>235</v>
      </c>
      <c r="Q225">
        <v>15</v>
      </c>
      <c r="R225" t="s">
        <v>216</v>
      </c>
      <c r="U225" t="s">
        <v>229</v>
      </c>
      <c r="V225" t="s">
        <v>218</v>
      </c>
      <c r="W225" t="s">
        <v>230</v>
      </c>
    </row>
    <row r="226" spans="1:23" x14ac:dyDescent="0.25">
      <c r="A226">
        <v>456</v>
      </c>
      <c r="B226" t="s">
        <v>9</v>
      </c>
      <c r="C226" t="s">
        <v>204</v>
      </c>
      <c r="D226" t="s">
        <v>205</v>
      </c>
      <c r="E226" t="s">
        <v>206</v>
      </c>
      <c r="F226" t="s">
        <v>207</v>
      </c>
      <c r="G226" t="s">
        <v>234</v>
      </c>
      <c r="H226" t="s">
        <v>249</v>
      </c>
      <c r="K226" t="s">
        <v>257</v>
      </c>
      <c r="L226" t="s">
        <v>211</v>
      </c>
      <c r="M226" t="s">
        <v>212</v>
      </c>
      <c r="N226" t="s">
        <v>213</v>
      </c>
      <c r="O226" t="s">
        <v>214</v>
      </c>
      <c r="P226" t="s">
        <v>235</v>
      </c>
      <c r="Q226">
        <v>15</v>
      </c>
      <c r="R226" t="s">
        <v>216</v>
      </c>
      <c r="U226" t="s">
        <v>229</v>
      </c>
      <c r="V226" t="s">
        <v>218</v>
      </c>
      <c r="W226" t="s">
        <v>219</v>
      </c>
    </row>
    <row r="227" spans="1:23" x14ac:dyDescent="0.25">
      <c r="A227">
        <v>458</v>
      </c>
      <c r="B227" t="s">
        <v>9</v>
      </c>
      <c r="C227" t="s">
        <v>204</v>
      </c>
      <c r="D227" t="s">
        <v>205</v>
      </c>
      <c r="E227" t="s">
        <v>206</v>
      </c>
      <c r="F227" t="s">
        <v>276</v>
      </c>
      <c r="J227" t="s">
        <v>277</v>
      </c>
      <c r="K227" t="s">
        <v>210</v>
      </c>
      <c r="L227" t="s">
        <v>211</v>
      </c>
      <c r="M227" t="s">
        <v>212</v>
      </c>
      <c r="N227" t="s">
        <v>213</v>
      </c>
      <c r="O227" t="s">
        <v>214</v>
      </c>
      <c r="P227" t="s">
        <v>228</v>
      </c>
      <c r="Q227">
        <v>12.5</v>
      </c>
      <c r="R227" t="s">
        <v>317</v>
      </c>
      <c r="U227" t="s">
        <v>318</v>
      </c>
      <c r="V227" t="s">
        <v>227</v>
      </c>
      <c r="W227" t="s">
        <v>219</v>
      </c>
    </row>
    <row r="228" spans="1:23" x14ac:dyDescent="0.25">
      <c r="A228">
        <v>459</v>
      </c>
      <c r="B228" t="s">
        <v>9</v>
      </c>
      <c r="C228" t="s">
        <v>204</v>
      </c>
      <c r="D228" t="s">
        <v>242</v>
      </c>
      <c r="E228" t="s">
        <v>206</v>
      </c>
      <c r="F228" t="s">
        <v>207</v>
      </c>
      <c r="G228" t="s">
        <v>231</v>
      </c>
      <c r="H228" t="s">
        <v>268</v>
      </c>
      <c r="K228" t="s">
        <v>210</v>
      </c>
      <c r="L228" t="s">
        <v>211</v>
      </c>
      <c r="M228" t="s">
        <v>212</v>
      </c>
      <c r="N228" t="s">
        <v>213</v>
      </c>
      <c r="O228" t="s">
        <v>214</v>
      </c>
      <c r="P228" t="s">
        <v>228</v>
      </c>
      <c r="Q228">
        <v>12.5</v>
      </c>
      <c r="R228" t="s">
        <v>274</v>
      </c>
      <c r="U228" t="s">
        <v>229</v>
      </c>
      <c r="V228" t="s">
        <v>218</v>
      </c>
      <c r="W228" t="s">
        <v>230</v>
      </c>
    </row>
    <row r="229" spans="1:23" x14ac:dyDescent="0.25">
      <c r="A229">
        <v>461</v>
      </c>
      <c r="B229" t="s">
        <v>9</v>
      </c>
      <c r="C229" t="s">
        <v>204</v>
      </c>
      <c r="D229" t="s">
        <v>205</v>
      </c>
      <c r="E229" t="s">
        <v>206</v>
      </c>
      <c r="F229" t="s">
        <v>207</v>
      </c>
      <c r="G229" t="s">
        <v>208</v>
      </c>
      <c r="H229" t="s">
        <v>268</v>
      </c>
      <c r="K229" t="s">
        <v>210</v>
      </c>
      <c r="L229" t="s">
        <v>237</v>
      </c>
      <c r="M229" t="s">
        <v>238</v>
      </c>
      <c r="N229" t="s">
        <v>223</v>
      </c>
      <c r="O229" t="s">
        <v>224</v>
      </c>
      <c r="P229" t="s">
        <v>228</v>
      </c>
      <c r="Q229">
        <v>12.5</v>
      </c>
      <c r="R229" t="s">
        <v>319</v>
      </c>
      <c r="U229" t="s">
        <v>229</v>
      </c>
      <c r="V229" t="s">
        <v>227</v>
      </c>
      <c r="W229" t="s">
        <v>230</v>
      </c>
    </row>
    <row r="230" spans="1:23" x14ac:dyDescent="0.25">
      <c r="A230">
        <v>464</v>
      </c>
      <c r="B230" t="s">
        <v>9</v>
      </c>
      <c r="C230" t="s">
        <v>204</v>
      </c>
      <c r="D230" t="s">
        <v>205</v>
      </c>
      <c r="E230" t="s">
        <v>206</v>
      </c>
      <c r="F230" t="s">
        <v>276</v>
      </c>
      <c r="J230" t="s">
        <v>309</v>
      </c>
      <c r="K230" t="s">
        <v>210</v>
      </c>
      <c r="L230" t="s">
        <v>211</v>
      </c>
      <c r="M230" t="s">
        <v>212</v>
      </c>
      <c r="N230" t="s">
        <v>213</v>
      </c>
      <c r="O230" t="s">
        <v>214</v>
      </c>
      <c r="P230" t="s">
        <v>228</v>
      </c>
      <c r="Q230">
        <v>12.5</v>
      </c>
      <c r="R230" t="s">
        <v>233</v>
      </c>
      <c r="U230" t="s">
        <v>229</v>
      </c>
      <c r="V230" t="s">
        <v>218</v>
      </c>
      <c r="W230" t="s">
        <v>219</v>
      </c>
    </row>
    <row r="231" spans="1:23" x14ac:dyDescent="0.25">
      <c r="A231">
        <v>465</v>
      </c>
      <c r="B231" t="s">
        <v>9</v>
      </c>
      <c r="C231" t="s">
        <v>204</v>
      </c>
      <c r="D231" t="s">
        <v>205</v>
      </c>
      <c r="E231" t="s">
        <v>206</v>
      </c>
      <c r="F231" t="s">
        <v>221</v>
      </c>
      <c r="H231" t="s">
        <v>240</v>
      </c>
      <c r="K231" t="s">
        <v>257</v>
      </c>
      <c r="L231" t="s">
        <v>211</v>
      </c>
      <c r="M231" t="s">
        <v>212</v>
      </c>
      <c r="N231" t="s">
        <v>223</v>
      </c>
      <c r="O231" t="s">
        <v>224</v>
      </c>
      <c r="P231" t="s">
        <v>235</v>
      </c>
      <c r="Q231">
        <v>15</v>
      </c>
      <c r="R231" t="s">
        <v>225</v>
      </c>
      <c r="U231" t="s">
        <v>229</v>
      </c>
      <c r="V231" t="s">
        <v>218</v>
      </c>
      <c r="W231" t="s">
        <v>230</v>
      </c>
    </row>
    <row r="232" spans="1:23" x14ac:dyDescent="0.25">
      <c r="A232">
        <v>467</v>
      </c>
      <c r="B232" t="s">
        <v>9</v>
      </c>
      <c r="C232" t="s">
        <v>204</v>
      </c>
      <c r="D232" t="s">
        <v>205</v>
      </c>
      <c r="E232" t="s">
        <v>206</v>
      </c>
      <c r="F232" t="s">
        <v>276</v>
      </c>
      <c r="J232" t="s">
        <v>302</v>
      </c>
      <c r="K232" t="s">
        <v>210</v>
      </c>
      <c r="L232" t="s">
        <v>211</v>
      </c>
      <c r="M232" t="s">
        <v>212</v>
      </c>
      <c r="N232" t="s">
        <v>213</v>
      </c>
      <c r="O232" t="s">
        <v>214</v>
      </c>
      <c r="P232" t="s">
        <v>215</v>
      </c>
      <c r="Q232">
        <v>7</v>
      </c>
      <c r="R232" t="s">
        <v>258</v>
      </c>
      <c r="U232" t="s">
        <v>320</v>
      </c>
      <c r="V232" t="s">
        <v>227</v>
      </c>
      <c r="W232" t="s">
        <v>219</v>
      </c>
    </row>
    <row r="233" spans="1:23" x14ac:dyDescent="0.25">
      <c r="A233">
        <v>468</v>
      </c>
      <c r="B233" t="s">
        <v>9</v>
      </c>
      <c r="C233" t="s">
        <v>204</v>
      </c>
      <c r="D233" t="s">
        <v>205</v>
      </c>
      <c r="E233" t="s">
        <v>206</v>
      </c>
      <c r="F233" t="s">
        <v>221</v>
      </c>
      <c r="H233" t="s">
        <v>240</v>
      </c>
      <c r="K233" t="s">
        <v>257</v>
      </c>
      <c r="L233" t="s">
        <v>284</v>
      </c>
      <c r="M233" s="116">
        <v>0.35</v>
      </c>
      <c r="N233" t="s">
        <v>223</v>
      </c>
      <c r="O233" t="s">
        <v>224</v>
      </c>
      <c r="P233" t="s">
        <v>228</v>
      </c>
      <c r="Q233">
        <v>12.5</v>
      </c>
      <c r="R233" t="s">
        <v>216</v>
      </c>
      <c r="U233" t="s">
        <v>226</v>
      </c>
      <c r="V233" t="s">
        <v>227</v>
      </c>
      <c r="W233" t="s">
        <v>230</v>
      </c>
    </row>
    <row r="234" spans="1:23" x14ac:dyDescent="0.25">
      <c r="A234">
        <v>471</v>
      </c>
      <c r="B234" t="s">
        <v>9</v>
      </c>
      <c r="C234" t="s">
        <v>204</v>
      </c>
      <c r="D234" t="s">
        <v>205</v>
      </c>
      <c r="E234" t="s">
        <v>206</v>
      </c>
      <c r="F234" t="s">
        <v>221</v>
      </c>
      <c r="H234" t="s">
        <v>222</v>
      </c>
      <c r="K234" t="s">
        <v>210</v>
      </c>
      <c r="L234" t="s">
        <v>211</v>
      </c>
      <c r="M234" t="s">
        <v>212</v>
      </c>
      <c r="N234" t="s">
        <v>213</v>
      </c>
      <c r="O234" t="s">
        <v>214</v>
      </c>
      <c r="P234" t="s">
        <v>228</v>
      </c>
      <c r="Q234">
        <v>12.5</v>
      </c>
      <c r="R234" t="s">
        <v>258</v>
      </c>
      <c r="U234" t="s">
        <v>229</v>
      </c>
      <c r="V234" t="s">
        <v>227</v>
      </c>
      <c r="W234" t="s">
        <v>230</v>
      </c>
    </row>
    <row r="235" spans="1:23" x14ac:dyDescent="0.25">
      <c r="A235">
        <v>472</v>
      </c>
      <c r="B235" t="s">
        <v>9</v>
      </c>
      <c r="C235" t="s">
        <v>204</v>
      </c>
      <c r="D235" t="s">
        <v>205</v>
      </c>
      <c r="E235" t="s">
        <v>43</v>
      </c>
      <c r="K235" t="s">
        <v>43</v>
      </c>
      <c r="N235" t="s">
        <v>236</v>
      </c>
      <c r="O235" t="s">
        <v>236</v>
      </c>
    </row>
    <row r="236" spans="1:23" x14ac:dyDescent="0.25">
      <c r="A236">
        <v>475</v>
      </c>
      <c r="B236" t="s">
        <v>9</v>
      </c>
      <c r="C236" t="s">
        <v>220</v>
      </c>
      <c r="D236" t="s">
        <v>205</v>
      </c>
      <c r="E236" t="s">
        <v>206</v>
      </c>
      <c r="F236" t="s">
        <v>276</v>
      </c>
      <c r="J236" t="s">
        <v>321</v>
      </c>
      <c r="K236" t="s">
        <v>243</v>
      </c>
      <c r="L236" t="s">
        <v>237</v>
      </c>
      <c r="M236" t="s">
        <v>238</v>
      </c>
      <c r="N236" t="s">
        <v>223</v>
      </c>
      <c r="O236" t="s">
        <v>224</v>
      </c>
      <c r="P236" t="s">
        <v>215</v>
      </c>
      <c r="Q236">
        <v>7</v>
      </c>
      <c r="R236" t="s">
        <v>216</v>
      </c>
      <c r="U236" t="s">
        <v>226</v>
      </c>
      <c r="V236" t="s">
        <v>227</v>
      </c>
      <c r="W236" t="s">
        <v>230</v>
      </c>
    </row>
    <row r="237" spans="1:23" x14ac:dyDescent="0.25">
      <c r="A237">
        <v>476</v>
      </c>
      <c r="B237" t="s">
        <v>9</v>
      </c>
      <c r="C237" t="s">
        <v>204</v>
      </c>
      <c r="D237" t="s">
        <v>205</v>
      </c>
      <c r="E237" t="s">
        <v>206</v>
      </c>
      <c r="F237" t="s">
        <v>207</v>
      </c>
      <c r="G237" t="s">
        <v>231</v>
      </c>
      <c r="H237" t="s">
        <v>268</v>
      </c>
      <c r="K237" t="s">
        <v>210</v>
      </c>
      <c r="L237" t="s">
        <v>237</v>
      </c>
      <c r="M237" t="s">
        <v>238</v>
      </c>
      <c r="N237" t="s">
        <v>223</v>
      </c>
      <c r="O237" t="s">
        <v>224</v>
      </c>
      <c r="P237" t="s">
        <v>235</v>
      </c>
      <c r="Q237">
        <v>15</v>
      </c>
      <c r="R237" t="s">
        <v>216</v>
      </c>
      <c r="U237" t="s">
        <v>226</v>
      </c>
      <c r="V237" t="s">
        <v>227</v>
      </c>
      <c r="W237" t="s">
        <v>219</v>
      </c>
    </row>
    <row r="238" spans="1:23" x14ac:dyDescent="0.25">
      <c r="A238">
        <v>477</v>
      </c>
      <c r="B238" t="s">
        <v>9</v>
      </c>
      <c r="C238" t="s">
        <v>204</v>
      </c>
      <c r="D238" t="s">
        <v>205</v>
      </c>
      <c r="E238" t="s">
        <v>206</v>
      </c>
      <c r="F238" t="s">
        <v>207</v>
      </c>
      <c r="G238" t="s">
        <v>231</v>
      </c>
      <c r="H238" t="s">
        <v>322</v>
      </c>
      <c r="K238" t="s">
        <v>257</v>
      </c>
      <c r="L238" t="s">
        <v>211</v>
      </c>
      <c r="M238" t="s">
        <v>212</v>
      </c>
      <c r="N238" t="s">
        <v>213</v>
      </c>
      <c r="O238" t="s">
        <v>214</v>
      </c>
      <c r="P238" t="s">
        <v>235</v>
      </c>
      <c r="Q238">
        <v>15</v>
      </c>
      <c r="R238" t="s">
        <v>258</v>
      </c>
      <c r="U238" t="s">
        <v>229</v>
      </c>
      <c r="V238" t="s">
        <v>218</v>
      </c>
      <c r="W238" t="s">
        <v>219</v>
      </c>
    </row>
    <row r="239" spans="1:23" x14ac:dyDescent="0.25">
      <c r="A239">
        <v>478</v>
      </c>
      <c r="B239" t="s">
        <v>9</v>
      </c>
      <c r="C239" t="s">
        <v>204</v>
      </c>
      <c r="D239" t="s">
        <v>205</v>
      </c>
      <c r="E239" t="s">
        <v>206</v>
      </c>
      <c r="F239" t="s">
        <v>207</v>
      </c>
      <c r="G239" t="s">
        <v>245</v>
      </c>
      <c r="H239" t="s">
        <v>290</v>
      </c>
      <c r="K239" t="s">
        <v>257</v>
      </c>
      <c r="L239" t="s">
        <v>237</v>
      </c>
      <c r="M239" t="s">
        <v>238</v>
      </c>
      <c r="N239" t="s">
        <v>223</v>
      </c>
      <c r="O239" t="s">
        <v>224</v>
      </c>
      <c r="P239" t="s">
        <v>228</v>
      </c>
      <c r="Q239">
        <v>12.5</v>
      </c>
      <c r="R239" t="s">
        <v>216</v>
      </c>
      <c r="U239" t="s">
        <v>229</v>
      </c>
      <c r="V239" t="s">
        <v>218</v>
      </c>
      <c r="W239" t="s">
        <v>230</v>
      </c>
    </row>
    <row r="240" spans="1:23" x14ac:dyDescent="0.25">
      <c r="A240">
        <v>480</v>
      </c>
      <c r="B240" t="s">
        <v>9</v>
      </c>
      <c r="C240" t="s">
        <v>204</v>
      </c>
      <c r="D240" t="s">
        <v>205</v>
      </c>
      <c r="E240" t="s">
        <v>206</v>
      </c>
      <c r="F240" t="s">
        <v>207</v>
      </c>
      <c r="G240" t="s">
        <v>234</v>
      </c>
      <c r="H240" t="s">
        <v>249</v>
      </c>
      <c r="K240" t="s">
        <v>210</v>
      </c>
      <c r="L240" t="s">
        <v>211</v>
      </c>
      <c r="M240" t="s">
        <v>212</v>
      </c>
      <c r="N240" t="s">
        <v>213</v>
      </c>
      <c r="O240" t="s">
        <v>214</v>
      </c>
      <c r="P240" t="s">
        <v>259</v>
      </c>
      <c r="Q240">
        <v>2</v>
      </c>
      <c r="R240" t="s">
        <v>267</v>
      </c>
      <c r="U240" t="s">
        <v>226</v>
      </c>
      <c r="V240" t="s">
        <v>227</v>
      </c>
      <c r="W240" t="s">
        <v>219</v>
      </c>
    </row>
    <row r="241" spans="1:23" x14ac:dyDescent="0.25">
      <c r="A241">
        <v>483</v>
      </c>
      <c r="B241" t="s">
        <v>9</v>
      </c>
      <c r="C241" t="s">
        <v>204</v>
      </c>
      <c r="D241" t="s">
        <v>205</v>
      </c>
      <c r="E241" t="s">
        <v>246</v>
      </c>
      <c r="K241" t="s">
        <v>48</v>
      </c>
      <c r="N241" t="s">
        <v>236</v>
      </c>
      <c r="O241" t="s">
        <v>236</v>
      </c>
      <c r="S241" t="s">
        <v>247</v>
      </c>
      <c r="T241">
        <v>110</v>
      </c>
      <c r="U241" t="s">
        <v>229</v>
      </c>
      <c r="V241" t="s">
        <v>227</v>
      </c>
      <c r="W241" t="s">
        <v>219</v>
      </c>
    </row>
    <row r="242" spans="1:23" x14ac:dyDescent="0.25">
      <c r="A242">
        <v>497</v>
      </c>
      <c r="B242" t="s">
        <v>9</v>
      </c>
      <c r="C242" t="s">
        <v>220</v>
      </c>
      <c r="D242" t="s">
        <v>205</v>
      </c>
      <c r="E242" t="s">
        <v>206</v>
      </c>
      <c r="F242" t="s">
        <v>207</v>
      </c>
      <c r="G242" t="s">
        <v>245</v>
      </c>
      <c r="H242" t="s">
        <v>268</v>
      </c>
      <c r="K242" t="s">
        <v>210</v>
      </c>
      <c r="L242" t="s">
        <v>211</v>
      </c>
      <c r="M242" t="s">
        <v>212</v>
      </c>
      <c r="N242" t="s">
        <v>213</v>
      </c>
      <c r="O242" t="s">
        <v>214</v>
      </c>
      <c r="P242" t="s">
        <v>228</v>
      </c>
      <c r="Q242">
        <v>12.5</v>
      </c>
      <c r="R242" t="s">
        <v>323</v>
      </c>
      <c r="U242" t="s">
        <v>226</v>
      </c>
      <c r="V242" t="s">
        <v>227</v>
      </c>
      <c r="W242" t="s">
        <v>219</v>
      </c>
    </row>
    <row r="243" spans="1:23" x14ac:dyDescent="0.25">
      <c r="A243">
        <v>498</v>
      </c>
      <c r="B243" t="s">
        <v>9</v>
      </c>
      <c r="C243" t="s">
        <v>204</v>
      </c>
      <c r="D243" t="s">
        <v>205</v>
      </c>
      <c r="E243" t="s">
        <v>206</v>
      </c>
      <c r="F243" t="s">
        <v>221</v>
      </c>
      <c r="H243" t="s">
        <v>290</v>
      </c>
      <c r="K243" t="s">
        <v>257</v>
      </c>
      <c r="L243" t="s">
        <v>211</v>
      </c>
      <c r="M243" t="s">
        <v>212</v>
      </c>
      <c r="N243" t="s">
        <v>213</v>
      </c>
      <c r="O243" t="s">
        <v>214</v>
      </c>
      <c r="P243" t="s">
        <v>259</v>
      </c>
      <c r="Q243">
        <v>2</v>
      </c>
      <c r="R243" t="s">
        <v>233</v>
      </c>
      <c r="U243" t="s">
        <v>226</v>
      </c>
      <c r="V243" t="s">
        <v>227</v>
      </c>
      <c r="W243" t="s">
        <v>230</v>
      </c>
    </row>
    <row r="244" spans="1:23" x14ac:dyDescent="0.25">
      <c r="A244">
        <v>502</v>
      </c>
      <c r="B244" t="s">
        <v>9</v>
      </c>
      <c r="C244" t="s">
        <v>204</v>
      </c>
      <c r="D244" t="s">
        <v>205</v>
      </c>
      <c r="E244" t="s">
        <v>206</v>
      </c>
      <c r="F244" t="s">
        <v>221</v>
      </c>
      <c r="H244" t="s">
        <v>268</v>
      </c>
      <c r="K244" t="s">
        <v>210</v>
      </c>
      <c r="L244" t="s">
        <v>211</v>
      </c>
      <c r="M244" t="s">
        <v>212</v>
      </c>
      <c r="N244" t="s">
        <v>213</v>
      </c>
      <c r="O244" t="s">
        <v>214</v>
      </c>
      <c r="P244" t="s">
        <v>215</v>
      </c>
      <c r="Q244">
        <v>7</v>
      </c>
      <c r="R244" t="s">
        <v>281</v>
      </c>
      <c r="U244" t="s">
        <v>226</v>
      </c>
      <c r="V244" t="s">
        <v>227</v>
      </c>
      <c r="W244" t="s">
        <v>230</v>
      </c>
    </row>
    <row r="245" spans="1:23" x14ac:dyDescent="0.25">
      <c r="A245">
        <v>503</v>
      </c>
      <c r="B245" t="s">
        <v>9</v>
      </c>
      <c r="C245" t="s">
        <v>204</v>
      </c>
      <c r="D245" t="s">
        <v>262</v>
      </c>
      <c r="E245" t="s">
        <v>236</v>
      </c>
      <c r="K245" t="s">
        <v>236</v>
      </c>
      <c r="N245" t="s">
        <v>236</v>
      </c>
      <c r="O245" t="s">
        <v>236</v>
      </c>
    </row>
    <row r="246" spans="1:23" x14ac:dyDescent="0.25">
      <c r="A246">
        <v>504</v>
      </c>
      <c r="B246" t="s">
        <v>9</v>
      </c>
      <c r="C246" t="s">
        <v>204</v>
      </c>
      <c r="D246" t="s">
        <v>205</v>
      </c>
      <c r="E246" t="s">
        <v>206</v>
      </c>
      <c r="F246" t="s">
        <v>207</v>
      </c>
      <c r="G246" t="s">
        <v>208</v>
      </c>
      <c r="H246" t="s">
        <v>249</v>
      </c>
      <c r="K246" t="s">
        <v>257</v>
      </c>
      <c r="L246" t="s">
        <v>237</v>
      </c>
      <c r="M246" t="s">
        <v>238</v>
      </c>
      <c r="N246" t="s">
        <v>223</v>
      </c>
      <c r="O246" t="s">
        <v>224</v>
      </c>
      <c r="P246" t="s">
        <v>228</v>
      </c>
      <c r="Q246">
        <v>12.5</v>
      </c>
      <c r="R246" t="s">
        <v>282</v>
      </c>
      <c r="U246" t="s">
        <v>229</v>
      </c>
      <c r="V246" t="s">
        <v>227</v>
      </c>
      <c r="W246" t="s">
        <v>219</v>
      </c>
    </row>
    <row r="247" spans="1:23" x14ac:dyDescent="0.25">
      <c r="A247">
        <v>684</v>
      </c>
      <c r="B247" t="s">
        <v>9</v>
      </c>
      <c r="C247" t="s">
        <v>204</v>
      </c>
      <c r="D247" t="s">
        <v>205</v>
      </c>
      <c r="E247" t="s">
        <v>206</v>
      </c>
      <c r="F247" t="s">
        <v>207</v>
      </c>
      <c r="G247" t="s">
        <v>231</v>
      </c>
      <c r="H247" t="s">
        <v>249</v>
      </c>
      <c r="K247" t="s">
        <v>210</v>
      </c>
      <c r="L247" t="s">
        <v>237</v>
      </c>
      <c r="M247" t="s">
        <v>238</v>
      </c>
      <c r="N247" t="s">
        <v>223</v>
      </c>
      <c r="O247" t="s">
        <v>224</v>
      </c>
      <c r="P247" t="s">
        <v>215</v>
      </c>
      <c r="Q247">
        <v>7</v>
      </c>
      <c r="R247" t="s">
        <v>233</v>
      </c>
      <c r="U247" t="s">
        <v>226</v>
      </c>
      <c r="V247" t="s">
        <v>227</v>
      </c>
      <c r="W247" t="s">
        <v>219</v>
      </c>
    </row>
    <row r="248" spans="1:23" x14ac:dyDescent="0.25">
      <c r="A248">
        <v>685</v>
      </c>
      <c r="B248" t="s">
        <v>9</v>
      </c>
      <c r="C248" t="s">
        <v>220</v>
      </c>
      <c r="D248" t="s">
        <v>205</v>
      </c>
      <c r="E248" t="s">
        <v>206</v>
      </c>
      <c r="F248" t="s">
        <v>207</v>
      </c>
      <c r="G248" t="s">
        <v>234</v>
      </c>
      <c r="H248" t="s">
        <v>248</v>
      </c>
      <c r="K248" t="s">
        <v>210</v>
      </c>
      <c r="L248" t="s">
        <v>211</v>
      </c>
      <c r="M248" t="s">
        <v>212</v>
      </c>
      <c r="N248" t="s">
        <v>213</v>
      </c>
      <c r="O248" t="s">
        <v>214</v>
      </c>
      <c r="P248" t="s">
        <v>235</v>
      </c>
      <c r="Q248">
        <v>15</v>
      </c>
      <c r="R248" t="s">
        <v>216</v>
      </c>
      <c r="U248" t="s">
        <v>229</v>
      </c>
      <c r="V248" t="s">
        <v>227</v>
      </c>
      <c r="W248" t="s">
        <v>230</v>
      </c>
    </row>
    <row r="249" spans="1:23" x14ac:dyDescent="0.25">
      <c r="A249">
        <v>691</v>
      </c>
      <c r="B249" t="s">
        <v>9</v>
      </c>
      <c r="C249" t="s">
        <v>220</v>
      </c>
      <c r="D249" t="s">
        <v>205</v>
      </c>
      <c r="E249" t="s">
        <v>206</v>
      </c>
      <c r="F249" t="s">
        <v>207</v>
      </c>
      <c r="G249" t="s">
        <v>208</v>
      </c>
      <c r="H249" t="s">
        <v>268</v>
      </c>
      <c r="K249" t="s">
        <v>210</v>
      </c>
      <c r="L249" t="s">
        <v>211</v>
      </c>
      <c r="M249" t="s">
        <v>212</v>
      </c>
      <c r="N249" t="s">
        <v>213</v>
      </c>
      <c r="O249" t="s">
        <v>214</v>
      </c>
      <c r="P249" t="s">
        <v>215</v>
      </c>
      <c r="Q249">
        <v>7</v>
      </c>
      <c r="R249" t="s">
        <v>216</v>
      </c>
      <c r="U249" t="s">
        <v>298</v>
      </c>
      <c r="V249" t="s">
        <v>227</v>
      </c>
      <c r="W249" t="s">
        <v>219</v>
      </c>
    </row>
    <row r="250" spans="1:23" x14ac:dyDescent="0.25">
      <c r="A250">
        <v>716</v>
      </c>
      <c r="B250" t="s">
        <v>9</v>
      </c>
      <c r="C250" t="s">
        <v>204</v>
      </c>
      <c r="D250" t="s">
        <v>205</v>
      </c>
      <c r="E250" t="s">
        <v>206</v>
      </c>
      <c r="F250" t="s">
        <v>207</v>
      </c>
      <c r="G250" t="s">
        <v>208</v>
      </c>
      <c r="H250" t="s">
        <v>249</v>
      </c>
      <c r="K250" t="s">
        <v>243</v>
      </c>
      <c r="L250" t="s">
        <v>211</v>
      </c>
      <c r="M250" t="s">
        <v>212</v>
      </c>
      <c r="N250" t="s">
        <v>213</v>
      </c>
      <c r="O250" t="s">
        <v>214</v>
      </c>
      <c r="P250" t="s">
        <v>228</v>
      </c>
      <c r="Q250">
        <v>12.5</v>
      </c>
      <c r="R250" t="s">
        <v>216</v>
      </c>
      <c r="U250" t="s">
        <v>226</v>
      </c>
      <c r="V250" t="s">
        <v>218</v>
      </c>
      <c r="W250" t="s">
        <v>219</v>
      </c>
    </row>
    <row r="251" spans="1:23" x14ac:dyDescent="0.25">
      <c r="A251">
        <v>785</v>
      </c>
      <c r="B251" t="s">
        <v>9</v>
      </c>
      <c r="C251" t="s">
        <v>204</v>
      </c>
      <c r="D251" t="s">
        <v>205</v>
      </c>
      <c r="E251" t="s">
        <v>44</v>
      </c>
      <c r="K251" t="s">
        <v>44</v>
      </c>
      <c r="N251" t="s">
        <v>236</v>
      </c>
      <c r="O251" t="s">
        <v>236</v>
      </c>
    </row>
    <row r="252" spans="1:23" x14ac:dyDescent="0.25">
      <c r="A252">
        <v>1454</v>
      </c>
      <c r="B252" t="s">
        <v>9</v>
      </c>
      <c r="C252" t="s">
        <v>220</v>
      </c>
      <c r="D252" t="s">
        <v>205</v>
      </c>
      <c r="E252" t="s">
        <v>206</v>
      </c>
      <c r="F252" t="s">
        <v>207</v>
      </c>
      <c r="G252" t="s">
        <v>231</v>
      </c>
      <c r="H252" t="s">
        <v>290</v>
      </c>
      <c r="K252" t="s">
        <v>257</v>
      </c>
      <c r="L252" t="s">
        <v>237</v>
      </c>
      <c r="M252" t="s">
        <v>238</v>
      </c>
      <c r="N252" t="s">
        <v>223</v>
      </c>
      <c r="O252" t="s">
        <v>224</v>
      </c>
      <c r="P252" t="s">
        <v>215</v>
      </c>
      <c r="Q252">
        <v>7</v>
      </c>
      <c r="R252" t="s">
        <v>260</v>
      </c>
      <c r="U252" t="s">
        <v>270</v>
      </c>
      <c r="V252" t="s">
        <v>227</v>
      </c>
      <c r="W252" t="s">
        <v>230</v>
      </c>
    </row>
    <row r="253" spans="1:23" x14ac:dyDescent="0.25">
      <c r="A253">
        <v>1464</v>
      </c>
      <c r="B253" t="s">
        <v>9</v>
      </c>
      <c r="C253" t="s">
        <v>220</v>
      </c>
      <c r="D253" t="s">
        <v>205</v>
      </c>
      <c r="E253" t="s">
        <v>206</v>
      </c>
      <c r="F253" t="s">
        <v>207</v>
      </c>
      <c r="G253" t="s">
        <v>234</v>
      </c>
      <c r="H253" t="s">
        <v>290</v>
      </c>
      <c r="K253" t="s">
        <v>257</v>
      </c>
      <c r="L253" t="s">
        <v>211</v>
      </c>
      <c r="M253" t="s">
        <v>212</v>
      </c>
      <c r="N253" t="s">
        <v>213</v>
      </c>
      <c r="O253" t="s">
        <v>214</v>
      </c>
      <c r="P253" t="s">
        <v>235</v>
      </c>
      <c r="Q253">
        <v>15</v>
      </c>
      <c r="R253" t="s">
        <v>258</v>
      </c>
      <c r="U253" t="s">
        <v>229</v>
      </c>
      <c r="V253" t="s">
        <v>218</v>
      </c>
      <c r="W253" t="s">
        <v>219</v>
      </c>
    </row>
    <row r="254" spans="1:23" x14ac:dyDescent="0.25">
      <c r="A254">
        <v>1465</v>
      </c>
      <c r="B254" t="s">
        <v>9</v>
      </c>
      <c r="C254" t="s">
        <v>220</v>
      </c>
      <c r="D254" t="s">
        <v>205</v>
      </c>
      <c r="E254" t="s">
        <v>206</v>
      </c>
      <c r="F254" t="s">
        <v>221</v>
      </c>
      <c r="H254" t="s">
        <v>249</v>
      </c>
      <c r="K254" t="s">
        <v>210</v>
      </c>
      <c r="L254" t="s">
        <v>211</v>
      </c>
      <c r="M254" t="s">
        <v>212</v>
      </c>
      <c r="N254" t="s">
        <v>213</v>
      </c>
      <c r="O254" t="s">
        <v>214</v>
      </c>
      <c r="P254" t="s">
        <v>228</v>
      </c>
      <c r="Q254">
        <v>12.5</v>
      </c>
      <c r="R254" t="s">
        <v>216</v>
      </c>
      <c r="U254" t="s">
        <v>275</v>
      </c>
      <c r="V254" t="s">
        <v>227</v>
      </c>
      <c r="W254" t="s">
        <v>230</v>
      </c>
    </row>
    <row r="255" spans="1:23" x14ac:dyDescent="0.25">
      <c r="A255">
        <v>425</v>
      </c>
      <c r="B255" t="s">
        <v>9</v>
      </c>
      <c r="C255" t="s">
        <v>204</v>
      </c>
      <c r="D255" t="s">
        <v>205</v>
      </c>
      <c r="E255" t="s">
        <v>251</v>
      </c>
      <c r="F255" t="s">
        <v>207</v>
      </c>
      <c r="G255" t="s">
        <v>231</v>
      </c>
      <c r="H255" t="s">
        <v>249</v>
      </c>
      <c r="I255" t="s">
        <v>253</v>
      </c>
      <c r="K255" t="s">
        <v>210</v>
      </c>
      <c r="L255" t="s">
        <v>211</v>
      </c>
      <c r="M255" t="s">
        <v>212</v>
      </c>
      <c r="N255" t="s">
        <v>213</v>
      </c>
      <c r="O255" t="s">
        <v>214</v>
      </c>
      <c r="P255" t="s">
        <v>228</v>
      </c>
      <c r="Q255">
        <v>12.5</v>
      </c>
      <c r="R255" t="s">
        <v>239</v>
      </c>
      <c r="U255" t="s">
        <v>229</v>
      </c>
      <c r="V255" t="s">
        <v>218</v>
      </c>
      <c r="W255" t="s">
        <v>230</v>
      </c>
    </row>
    <row r="256" spans="1:23" x14ac:dyDescent="0.25">
      <c r="A256">
        <v>442</v>
      </c>
      <c r="B256" t="s">
        <v>9</v>
      </c>
      <c r="C256" t="s">
        <v>204</v>
      </c>
      <c r="D256" t="s">
        <v>205</v>
      </c>
      <c r="E256" t="s">
        <v>251</v>
      </c>
      <c r="F256" t="s">
        <v>207</v>
      </c>
      <c r="G256" t="s">
        <v>231</v>
      </c>
      <c r="H256" t="s">
        <v>209</v>
      </c>
      <c r="I256" t="s">
        <v>272</v>
      </c>
      <c r="K256" t="s">
        <v>257</v>
      </c>
      <c r="L256" t="s">
        <v>211</v>
      </c>
      <c r="M256" t="s">
        <v>212</v>
      </c>
      <c r="N256" t="s">
        <v>213</v>
      </c>
      <c r="O256" t="s">
        <v>214</v>
      </c>
      <c r="P256" t="s">
        <v>228</v>
      </c>
      <c r="Q256">
        <v>12.5</v>
      </c>
      <c r="R256" t="s">
        <v>233</v>
      </c>
      <c r="U256" t="s">
        <v>275</v>
      </c>
      <c r="V256" t="s">
        <v>218</v>
      </c>
      <c r="W256" t="s">
        <v>219</v>
      </c>
    </row>
    <row r="257" spans="1:23" x14ac:dyDescent="0.25">
      <c r="A257">
        <v>463</v>
      </c>
      <c r="B257" t="s">
        <v>9</v>
      </c>
      <c r="C257" t="s">
        <v>220</v>
      </c>
      <c r="D257" t="s">
        <v>205</v>
      </c>
      <c r="E257" t="s">
        <v>251</v>
      </c>
      <c r="F257" t="s">
        <v>221</v>
      </c>
      <c r="H257" t="s">
        <v>249</v>
      </c>
      <c r="I257" t="s">
        <v>253</v>
      </c>
      <c r="K257" t="s">
        <v>210</v>
      </c>
      <c r="L257" t="s">
        <v>211</v>
      </c>
      <c r="M257" t="s">
        <v>212</v>
      </c>
      <c r="N257" t="s">
        <v>213</v>
      </c>
      <c r="O257" t="s">
        <v>214</v>
      </c>
      <c r="P257" t="s">
        <v>215</v>
      </c>
      <c r="Q257">
        <v>7</v>
      </c>
      <c r="R257" t="s">
        <v>216</v>
      </c>
      <c r="U257" t="s">
        <v>226</v>
      </c>
      <c r="V257" t="s">
        <v>227</v>
      </c>
      <c r="W257" t="s">
        <v>230</v>
      </c>
    </row>
    <row r="258" spans="1:23" x14ac:dyDescent="0.25">
      <c r="A258">
        <v>481</v>
      </c>
      <c r="B258" t="s">
        <v>9</v>
      </c>
      <c r="C258" t="s">
        <v>220</v>
      </c>
      <c r="D258" t="s">
        <v>242</v>
      </c>
      <c r="E258" t="s">
        <v>251</v>
      </c>
      <c r="F258" t="s">
        <v>221</v>
      </c>
      <c r="H258" t="s">
        <v>249</v>
      </c>
      <c r="I258" t="s">
        <v>253</v>
      </c>
      <c r="K258" t="s">
        <v>210</v>
      </c>
      <c r="L258" t="s">
        <v>211</v>
      </c>
      <c r="M258" t="s">
        <v>212</v>
      </c>
      <c r="N258" t="s">
        <v>213</v>
      </c>
      <c r="O258" t="s">
        <v>214</v>
      </c>
      <c r="P258" t="s">
        <v>228</v>
      </c>
      <c r="Q258">
        <v>12.5</v>
      </c>
      <c r="R258" t="s">
        <v>324</v>
      </c>
      <c r="U258" t="s">
        <v>229</v>
      </c>
      <c r="V258" t="s">
        <v>227</v>
      </c>
      <c r="W258" t="s">
        <v>219</v>
      </c>
    </row>
    <row r="259" spans="1:23" x14ac:dyDescent="0.25">
      <c r="A259">
        <v>482</v>
      </c>
      <c r="B259" t="s">
        <v>9</v>
      </c>
      <c r="C259" t="s">
        <v>220</v>
      </c>
      <c r="D259" t="s">
        <v>205</v>
      </c>
      <c r="E259" t="s">
        <v>251</v>
      </c>
      <c r="F259" t="s">
        <v>221</v>
      </c>
      <c r="H259" t="s">
        <v>240</v>
      </c>
      <c r="I259" t="s">
        <v>253</v>
      </c>
      <c r="K259" t="s">
        <v>210</v>
      </c>
      <c r="L259" t="s">
        <v>211</v>
      </c>
      <c r="M259" t="s">
        <v>212</v>
      </c>
      <c r="N259" t="s">
        <v>213</v>
      </c>
      <c r="O259" t="s">
        <v>214</v>
      </c>
      <c r="P259" t="s">
        <v>235</v>
      </c>
      <c r="Q259">
        <v>15</v>
      </c>
      <c r="R259" t="s">
        <v>233</v>
      </c>
      <c r="U259" t="s">
        <v>226</v>
      </c>
      <c r="V259" t="s">
        <v>227</v>
      </c>
      <c r="W259" t="s">
        <v>219</v>
      </c>
    </row>
    <row r="260" spans="1:23" x14ac:dyDescent="0.25">
      <c r="A260">
        <v>1466</v>
      </c>
      <c r="B260" t="s">
        <v>9</v>
      </c>
      <c r="C260" t="s">
        <v>204</v>
      </c>
      <c r="D260" t="s">
        <v>205</v>
      </c>
      <c r="E260" t="s">
        <v>251</v>
      </c>
      <c r="F260" t="s">
        <v>221</v>
      </c>
      <c r="H260" t="s">
        <v>290</v>
      </c>
      <c r="I260" t="s">
        <v>253</v>
      </c>
      <c r="K260" t="s">
        <v>257</v>
      </c>
      <c r="L260" t="s">
        <v>211</v>
      </c>
      <c r="M260" t="s">
        <v>212</v>
      </c>
      <c r="N260" t="s">
        <v>213</v>
      </c>
      <c r="O260" t="s">
        <v>214</v>
      </c>
      <c r="P260" t="s">
        <v>235</v>
      </c>
      <c r="Q260">
        <v>15</v>
      </c>
      <c r="R260" t="s">
        <v>239</v>
      </c>
      <c r="U260" t="s">
        <v>229</v>
      </c>
      <c r="V260" t="s">
        <v>218</v>
      </c>
      <c r="W260" t="s">
        <v>230</v>
      </c>
    </row>
    <row r="261" spans="1:23" x14ac:dyDescent="0.25">
      <c r="A261">
        <v>449</v>
      </c>
      <c r="B261" t="s">
        <v>9</v>
      </c>
      <c r="C261" t="s">
        <v>220</v>
      </c>
      <c r="D261" t="s">
        <v>205</v>
      </c>
      <c r="E261" t="s">
        <v>251</v>
      </c>
      <c r="F261" t="s">
        <v>276</v>
      </c>
      <c r="J261" t="s">
        <v>325</v>
      </c>
      <c r="K261" t="s">
        <v>210</v>
      </c>
      <c r="L261" t="s">
        <v>211</v>
      </c>
      <c r="M261" t="s">
        <v>212</v>
      </c>
      <c r="N261" t="s">
        <v>213</v>
      </c>
      <c r="O261" t="s">
        <v>214</v>
      </c>
      <c r="P261" t="s">
        <v>259</v>
      </c>
      <c r="Q261">
        <v>2</v>
      </c>
      <c r="R261" t="s">
        <v>225</v>
      </c>
      <c r="U261" t="s">
        <v>226</v>
      </c>
      <c r="V261" t="s">
        <v>227</v>
      </c>
      <c r="W261" t="s">
        <v>230</v>
      </c>
    </row>
    <row r="262" spans="1:23" x14ac:dyDescent="0.25">
      <c r="A262">
        <v>469</v>
      </c>
      <c r="B262" t="s">
        <v>9</v>
      </c>
      <c r="C262" t="s">
        <v>204</v>
      </c>
      <c r="D262" t="s">
        <v>205</v>
      </c>
      <c r="E262" t="s">
        <v>251</v>
      </c>
      <c r="F262" t="s">
        <v>276</v>
      </c>
      <c r="J262" t="s">
        <v>277</v>
      </c>
      <c r="K262" t="s">
        <v>257</v>
      </c>
      <c r="L262" t="s">
        <v>211</v>
      </c>
      <c r="M262" t="s">
        <v>212</v>
      </c>
      <c r="N262" t="s">
        <v>213</v>
      </c>
      <c r="O262" t="s">
        <v>214</v>
      </c>
      <c r="P262" t="s">
        <v>235</v>
      </c>
      <c r="Q262">
        <v>15</v>
      </c>
      <c r="R262" t="s">
        <v>216</v>
      </c>
      <c r="U262" t="s">
        <v>288</v>
      </c>
      <c r="V262" t="s">
        <v>227</v>
      </c>
      <c r="W262" t="s">
        <v>219</v>
      </c>
    </row>
    <row r="263" spans="1:23" x14ac:dyDescent="0.25">
      <c r="A263">
        <v>499</v>
      </c>
      <c r="B263" t="s">
        <v>9</v>
      </c>
      <c r="C263" t="s">
        <v>204</v>
      </c>
      <c r="D263" t="s">
        <v>205</v>
      </c>
      <c r="E263" t="s">
        <v>251</v>
      </c>
      <c r="F263" t="s">
        <v>276</v>
      </c>
      <c r="J263" t="s">
        <v>302</v>
      </c>
      <c r="K263" t="s">
        <v>257</v>
      </c>
      <c r="L263" t="s">
        <v>211</v>
      </c>
      <c r="M263" t="s">
        <v>212</v>
      </c>
      <c r="N263" t="s">
        <v>213</v>
      </c>
      <c r="O263" t="s">
        <v>214</v>
      </c>
      <c r="P263" t="s">
        <v>215</v>
      </c>
      <c r="Q263">
        <v>7</v>
      </c>
      <c r="R263" t="s">
        <v>323</v>
      </c>
      <c r="U263" t="s">
        <v>326</v>
      </c>
      <c r="V263" t="s">
        <v>218</v>
      </c>
      <c r="W263" t="s">
        <v>219</v>
      </c>
    </row>
    <row r="264" spans="1:23" x14ac:dyDescent="0.25">
      <c r="A264">
        <v>761</v>
      </c>
      <c r="B264" t="s">
        <v>9</v>
      </c>
      <c r="C264" t="s">
        <v>204</v>
      </c>
      <c r="D264" t="s">
        <v>205</v>
      </c>
      <c r="E264" t="s">
        <v>251</v>
      </c>
      <c r="F264" t="s">
        <v>276</v>
      </c>
      <c r="J264" t="s">
        <v>277</v>
      </c>
      <c r="K264" t="s">
        <v>210</v>
      </c>
      <c r="L264" t="s">
        <v>211</v>
      </c>
      <c r="M264" t="s">
        <v>212</v>
      </c>
      <c r="N264" t="s">
        <v>213</v>
      </c>
      <c r="O264" t="s">
        <v>214</v>
      </c>
      <c r="P264" t="s">
        <v>228</v>
      </c>
      <c r="Q264">
        <v>12.5</v>
      </c>
      <c r="R264" t="s">
        <v>216</v>
      </c>
      <c r="U264" t="s">
        <v>288</v>
      </c>
      <c r="V264" t="s">
        <v>218</v>
      </c>
      <c r="W264" t="s">
        <v>219</v>
      </c>
    </row>
    <row r="265" spans="1:23" x14ac:dyDescent="0.25">
      <c r="A265">
        <v>1719</v>
      </c>
      <c r="B265" t="s">
        <v>9</v>
      </c>
      <c r="C265" t="s">
        <v>204</v>
      </c>
      <c r="D265" t="s">
        <v>205</v>
      </c>
      <c r="E265" t="s">
        <v>251</v>
      </c>
      <c r="F265" t="s">
        <v>276</v>
      </c>
      <c r="J265" t="s">
        <v>327</v>
      </c>
      <c r="K265" t="s">
        <v>257</v>
      </c>
      <c r="L265" t="s">
        <v>211</v>
      </c>
      <c r="M265" t="s">
        <v>212</v>
      </c>
      <c r="N265" t="s">
        <v>213</v>
      </c>
      <c r="O265" t="s">
        <v>214</v>
      </c>
      <c r="P265" t="s">
        <v>228</v>
      </c>
      <c r="Q265">
        <v>12.5</v>
      </c>
      <c r="R265" t="s">
        <v>258</v>
      </c>
      <c r="U265" t="s">
        <v>229</v>
      </c>
      <c r="V265" t="s">
        <v>227</v>
      </c>
      <c r="W265" t="s">
        <v>230</v>
      </c>
    </row>
    <row r="266" spans="1:23" x14ac:dyDescent="0.25">
      <c r="A266">
        <v>637</v>
      </c>
      <c r="B266" t="s">
        <v>10</v>
      </c>
      <c r="C266" t="s">
        <v>204</v>
      </c>
      <c r="D266" t="s">
        <v>205</v>
      </c>
      <c r="E266" t="s">
        <v>251</v>
      </c>
      <c r="F266" t="s">
        <v>207</v>
      </c>
      <c r="G266" t="s">
        <v>208</v>
      </c>
      <c r="H266" t="s">
        <v>249</v>
      </c>
      <c r="I266" t="s">
        <v>253</v>
      </c>
      <c r="K266" t="s">
        <v>210</v>
      </c>
      <c r="L266" t="s">
        <v>211</v>
      </c>
      <c r="M266" t="s">
        <v>212</v>
      </c>
      <c r="N266" t="s">
        <v>213</v>
      </c>
      <c r="O266" t="s">
        <v>214</v>
      </c>
      <c r="P266" t="s">
        <v>235</v>
      </c>
      <c r="Q266">
        <v>15</v>
      </c>
      <c r="R266" t="s">
        <v>267</v>
      </c>
      <c r="U266" t="s">
        <v>229</v>
      </c>
      <c r="V266" t="s">
        <v>218</v>
      </c>
      <c r="W266" t="s">
        <v>219</v>
      </c>
    </row>
    <row r="267" spans="1:23" x14ac:dyDescent="0.25">
      <c r="A267">
        <v>743</v>
      </c>
      <c r="B267" t="s">
        <v>10</v>
      </c>
      <c r="C267" t="s">
        <v>204</v>
      </c>
      <c r="D267" t="s">
        <v>205</v>
      </c>
      <c r="E267" t="s">
        <v>251</v>
      </c>
      <c r="F267" t="s">
        <v>207</v>
      </c>
      <c r="G267" t="s">
        <v>208</v>
      </c>
      <c r="H267" t="s">
        <v>249</v>
      </c>
      <c r="I267" t="s">
        <v>253</v>
      </c>
      <c r="K267" t="s">
        <v>210</v>
      </c>
      <c r="L267" t="s">
        <v>211</v>
      </c>
      <c r="M267" t="s">
        <v>212</v>
      </c>
      <c r="N267" t="s">
        <v>213</v>
      </c>
      <c r="O267" t="s">
        <v>214</v>
      </c>
      <c r="P267" t="s">
        <v>228</v>
      </c>
      <c r="Q267">
        <v>12.5</v>
      </c>
      <c r="R267" t="s">
        <v>274</v>
      </c>
      <c r="U267" t="s">
        <v>226</v>
      </c>
      <c r="V267" t="s">
        <v>227</v>
      </c>
      <c r="W267" t="s">
        <v>230</v>
      </c>
    </row>
    <row r="268" spans="1:23" x14ac:dyDescent="0.25">
      <c r="A268">
        <v>1194</v>
      </c>
      <c r="B268" t="s">
        <v>10</v>
      </c>
      <c r="C268" t="s">
        <v>204</v>
      </c>
      <c r="D268" t="s">
        <v>205</v>
      </c>
      <c r="E268" t="s">
        <v>251</v>
      </c>
      <c r="F268" t="s">
        <v>207</v>
      </c>
      <c r="G268" t="s">
        <v>208</v>
      </c>
      <c r="H268" t="s">
        <v>249</v>
      </c>
      <c r="I268" t="s">
        <v>253</v>
      </c>
      <c r="K268" t="s">
        <v>210</v>
      </c>
      <c r="L268" t="s">
        <v>211</v>
      </c>
      <c r="M268" t="s">
        <v>212</v>
      </c>
      <c r="N268" t="s">
        <v>213</v>
      </c>
      <c r="O268" t="s">
        <v>214</v>
      </c>
      <c r="P268" t="s">
        <v>259</v>
      </c>
      <c r="Q268">
        <v>2</v>
      </c>
      <c r="R268" t="s">
        <v>328</v>
      </c>
      <c r="U268" t="s">
        <v>329</v>
      </c>
      <c r="V268" t="s">
        <v>218</v>
      </c>
      <c r="W268" t="s">
        <v>219</v>
      </c>
    </row>
    <row r="269" spans="1:23" x14ac:dyDescent="0.25">
      <c r="A269">
        <v>634</v>
      </c>
      <c r="B269" t="s">
        <v>10</v>
      </c>
      <c r="C269" t="s">
        <v>204</v>
      </c>
      <c r="D269" t="s">
        <v>205</v>
      </c>
      <c r="E269" t="s">
        <v>206</v>
      </c>
      <c r="F269" t="s">
        <v>276</v>
      </c>
      <c r="J269" t="s">
        <v>289</v>
      </c>
      <c r="K269" t="s">
        <v>243</v>
      </c>
      <c r="L269" t="s">
        <v>211</v>
      </c>
      <c r="M269" t="s">
        <v>212</v>
      </c>
      <c r="N269" t="s">
        <v>223</v>
      </c>
      <c r="O269" t="s">
        <v>224</v>
      </c>
      <c r="P269" t="s">
        <v>235</v>
      </c>
      <c r="Q269">
        <v>15</v>
      </c>
      <c r="R269" t="s">
        <v>216</v>
      </c>
      <c r="U269" t="s">
        <v>229</v>
      </c>
      <c r="V269" t="s">
        <v>218</v>
      </c>
      <c r="W269" t="s">
        <v>219</v>
      </c>
    </row>
    <row r="270" spans="1:23" x14ac:dyDescent="0.25">
      <c r="A270">
        <v>635</v>
      </c>
      <c r="B270" t="s">
        <v>10</v>
      </c>
      <c r="C270" t="s">
        <v>204</v>
      </c>
      <c r="D270" t="s">
        <v>205</v>
      </c>
      <c r="E270" t="s">
        <v>206</v>
      </c>
      <c r="F270" t="s">
        <v>207</v>
      </c>
      <c r="G270" t="s">
        <v>208</v>
      </c>
      <c r="H270" t="s">
        <v>249</v>
      </c>
      <c r="K270" t="s">
        <v>210</v>
      </c>
      <c r="L270" t="s">
        <v>211</v>
      </c>
      <c r="M270" t="s">
        <v>212</v>
      </c>
      <c r="N270" t="s">
        <v>213</v>
      </c>
      <c r="O270" t="s">
        <v>214</v>
      </c>
      <c r="P270" t="s">
        <v>228</v>
      </c>
      <c r="Q270">
        <v>12.5</v>
      </c>
      <c r="R270" t="s">
        <v>258</v>
      </c>
      <c r="U270" t="s">
        <v>229</v>
      </c>
      <c r="V270" t="s">
        <v>227</v>
      </c>
      <c r="W270" t="s">
        <v>230</v>
      </c>
    </row>
    <row r="271" spans="1:23" x14ac:dyDescent="0.25">
      <c r="A271">
        <v>636</v>
      </c>
      <c r="B271" t="s">
        <v>10</v>
      </c>
      <c r="C271" t="s">
        <v>204</v>
      </c>
      <c r="D271" t="s">
        <v>205</v>
      </c>
      <c r="E271" t="s">
        <v>206</v>
      </c>
      <c r="F271" t="s">
        <v>207</v>
      </c>
      <c r="G271" t="s">
        <v>234</v>
      </c>
      <c r="H271" t="s">
        <v>249</v>
      </c>
      <c r="K271" t="s">
        <v>210</v>
      </c>
      <c r="L271" t="s">
        <v>211</v>
      </c>
      <c r="M271" t="s">
        <v>212</v>
      </c>
      <c r="N271" t="s">
        <v>223</v>
      </c>
      <c r="O271" t="s">
        <v>224</v>
      </c>
      <c r="P271" t="s">
        <v>215</v>
      </c>
      <c r="Q271">
        <v>7</v>
      </c>
      <c r="R271" t="s">
        <v>330</v>
      </c>
      <c r="U271" t="s">
        <v>270</v>
      </c>
      <c r="V271" t="s">
        <v>227</v>
      </c>
      <c r="W271" t="s">
        <v>230</v>
      </c>
    </row>
    <row r="272" spans="1:23" x14ac:dyDescent="0.25">
      <c r="A272">
        <v>638</v>
      </c>
      <c r="B272" t="s">
        <v>10</v>
      </c>
      <c r="C272" t="s">
        <v>204</v>
      </c>
      <c r="D272" t="s">
        <v>205</v>
      </c>
      <c r="E272" t="s">
        <v>206</v>
      </c>
      <c r="F272" t="s">
        <v>207</v>
      </c>
      <c r="G272" t="s">
        <v>208</v>
      </c>
      <c r="H272" t="s">
        <v>249</v>
      </c>
      <c r="K272" t="s">
        <v>210</v>
      </c>
      <c r="L272" t="s">
        <v>211</v>
      </c>
      <c r="M272" t="s">
        <v>212</v>
      </c>
      <c r="N272" t="s">
        <v>213</v>
      </c>
      <c r="O272" t="s">
        <v>214</v>
      </c>
      <c r="P272" t="s">
        <v>228</v>
      </c>
      <c r="Q272">
        <v>12.5</v>
      </c>
      <c r="R272" t="s">
        <v>216</v>
      </c>
      <c r="U272" t="s">
        <v>229</v>
      </c>
      <c r="V272" t="s">
        <v>218</v>
      </c>
      <c r="W272" t="s">
        <v>219</v>
      </c>
    </row>
    <row r="273" spans="1:23" x14ac:dyDescent="0.25">
      <c r="A273">
        <v>639</v>
      </c>
      <c r="B273" t="s">
        <v>10</v>
      </c>
      <c r="C273" t="s">
        <v>204</v>
      </c>
      <c r="D273" t="s">
        <v>205</v>
      </c>
      <c r="E273" t="s">
        <v>206</v>
      </c>
      <c r="F273" t="s">
        <v>207</v>
      </c>
      <c r="G273" t="s">
        <v>231</v>
      </c>
      <c r="H273" t="s">
        <v>249</v>
      </c>
      <c r="K273" t="s">
        <v>210</v>
      </c>
      <c r="L273" t="s">
        <v>211</v>
      </c>
      <c r="M273" t="s">
        <v>212</v>
      </c>
      <c r="N273" t="s">
        <v>223</v>
      </c>
      <c r="O273" t="s">
        <v>224</v>
      </c>
      <c r="P273" t="s">
        <v>228</v>
      </c>
      <c r="Q273">
        <v>12.5</v>
      </c>
      <c r="R273" t="s">
        <v>216</v>
      </c>
      <c r="U273" t="s">
        <v>226</v>
      </c>
      <c r="V273" t="s">
        <v>218</v>
      </c>
      <c r="W273" t="s">
        <v>230</v>
      </c>
    </row>
    <row r="274" spans="1:23" x14ac:dyDescent="0.25">
      <c r="A274">
        <v>640</v>
      </c>
      <c r="B274" t="s">
        <v>10</v>
      </c>
      <c r="C274" t="s">
        <v>204</v>
      </c>
      <c r="D274" t="s">
        <v>242</v>
      </c>
      <c r="E274" t="s">
        <v>206</v>
      </c>
      <c r="F274" t="s">
        <v>276</v>
      </c>
      <c r="J274" t="s">
        <v>277</v>
      </c>
      <c r="K274" t="s">
        <v>243</v>
      </c>
      <c r="L274" t="s">
        <v>211</v>
      </c>
      <c r="M274" t="s">
        <v>212</v>
      </c>
      <c r="N274" t="s">
        <v>213</v>
      </c>
      <c r="O274" t="s">
        <v>214</v>
      </c>
      <c r="P274" t="s">
        <v>235</v>
      </c>
      <c r="Q274">
        <v>15</v>
      </c>
      <c r="R274" t="s">
        <v>281</v>
      </c>
      <c r="U274" t="s">
        <v>229</v>
      </c>
      <c r="V274" t="s">
        <v>218</v>
      </c>
      <c r="W274" t="s">
        <v>219</v>
      </c>
    </row>
    <row r="275" spans="1:23" x14ac:dyDescent="0.25">
      <c r="A275">
        <v>641</v>
      </c>
      <c r="B275" t="s">
        <v>10</v>
      </c>
      <c r="C275" t="s">
        <v>204</v>
      </c>
      <c r="D275" t="s">
        <v>205</v>
      </c>
      <c r="E275" t="s">
        <v>206</v>
      </c>
      <c r="F275" t="s">
        <v>207</v>
      </c>
      <c r="G275" t="s">
        <v>245</v>
      </c>
      <c r="H275" t="s">
        <v>249</v>
      </c>
      <c r="K275" t="s">
        <v>210</v>
      </c>
      <c r="L275" t="s">
        <v>211</v>
      </c>
      <c r="M275" t="s">
        <v>212</v>
      </c>
      <c r="N275" t="s">
        <v>213</v>
      </c>
      <c r="O275" t="s">
        <v>214</v>
      </c>
      <c r="P275" t="s">
        <v>215</v>
      </c>
      <c r="Q275">
        <v>7</v>
      </c>
      <c r="R275" t="s">
        <v>216</v>
      </c>
      <c r="U275" t="s">
        <v>331</v>
      </c>
      <c r="V275" t="s">
        <v>218</v>
      </c>
      <c r="W275" t="s">
        <v>219</v>
      </c>
    </row>
    <row r="276" spans="1:23" x14ac:dyDescent="0.25">
      <c r="A276">
        <v>642</v>
      </c>
      <c r="B276" t="s">
        <v>10</v>
      </c>
      <c r="C276" t="s">
        <v>204</v>
      </c>
      <c r="D276" t="s">
        <v>205</v>
      </c>
      <c r="E276" t="s">
        <v>206</v>
      </c>
      <c r="F276" t="s">
        <v>276</v>
      </c>
      <c r="J276" t="s">
        <v>277</v>
      </c>
      <c r="K276" t="s">
        <v>210</v>
      </c>
      <c r="L276" t="s">
        <v>211</v>
      </c>
      <c r="M276" t="s">
        <v>212</v>
      </c>
      <c r="N276" t="s">
        <v>223</v>
      </c>
      <c r="O276" t="s">
        <v>224</v>
      </c>
      <c r="P276" t="s">
        <v>235</v>
      </c>
      <c r="Q276">
        <v>15</v>
      </c>
      <c r="R276" t="s">
        <v>332</v>
      </c>
      <c r="U276" t="s">
        <v>229</v>
      </c>
      <c r="V276" t="s">
        <v>218</v>
      </c>
      <c r="W276" t="s">
        <v>219</v>
      </c>
    </row>
    <row r="277" spans="1:23" x14ac:dyDescent="0.25">
      <c r="A277">
        <v>643</v>
      </c>
      <c r="B277" t="s">
        <v>10</v>
      </c>
      <c r="C277" t="s">
        <v>204</v>
      </c>
      <c r="D277" t="s">
        <v>205</v>
      </c>
      <c r="E277" t="s">
        <v>206</v>
      </c>
      <c r="F277" t="s">
        <v>207</v>
      </c>
      <c r="G277" t="s">
        <v>208</v>
      </c>
      <c r="H277" t="s">
        <v>249</v>
      </c>
      <c r="K277" t="s">
        <v>210</v>
      </c>
      <c r="L277" t="s">
        <v>211</v>
      </c>
      <c r="M277" t="s">
        <v>212</v>
      </c>
      <c r="N277" t="s">
        <v>213</v>
      </c>
      <c r="O277" t="s">
        <v>214</v>
      </c>
      <c r="P277" t="s">
        <v>215</v>
      </c>
      <c r="Q277">
        <v>7</v>
      </c>
      <c r="R277" t="s">
        <v>225</v>
      </c>
      <c r="U277" t="s">
        <v>226</v>
      </c>
      <c r="V277" t="s">
        <v>218</v>
      </c>
      <c r="W277" t="s">
        <v>230</v>
      </c>
    </row>
    <row r="278" spans="1:23" x14ac:dyDescent="0.25">
      <c r="A278">
        <v>644</v>
      </c>
      <c r="B278" t="s">
        <v>10</v>
      </c>
      <c r="C278" t="s">
        <v>204</v>
      </c>
      <c r="D278" t="s">
        <v>205</v>
      </c>
      <c r="E278" t="s">
        <v>206</v>
      </c>
      <c r="F278" t="s">
        <v>276</v>
      </c>
      <c r="J278" t="s">
        <v>289</v>
      </c>
      <c r="K278" t="s">
        <v>210</v>
      </c>
      <c r="L278" t="s">
        <v>211</v>
      </c>
      <c r="M278" t="s">
        <v>212</v>
      </c>
      <c r="N278" t="s">
        <v>213</v>
      </c>
      <c r="O278" t="s">
        <v>214</v>
      </c>
      <c r="P278" t="s">
        <v>228</v>
      </c>
      <c r="Q278">
        <v>12.5</v>
      </c>
      <c r="R278" t="s">
        <v>225</v>
      </c>
      <c r="U278" t="s">
        <v>229</v>
      </c>
      <c r="V278" t="s">
        <v>218</v>
      </c>
      <c r="W278" t="s">
        <v>219</v>
      </c>
    </row>
    <row r="279" spans="1:23" x14ac:dyDescent="0.25">
      <c r="A279">
        <v>645</v>
      </c>
      <c r="B279" t="s">
        <v>10</v>
      </c>
      <c r="C279" t="s">
        <v>204</v>
      </c>
      <c r="D279" t="s">
        <v>205</v>
      </c>
      <c r="E279" t="s">
        <v>246</v>
      </c>
      <c r="K279" t="s">
        <v>48</v>
      </c>
      <c r="N279" t="s">
        <v>236</v>
      </c>
      <c r="O279" t="s">
        <v>236</v>
      </c>
      <c r="S279" t="s">
        <v>247</v>
      </c>
      <c r="T279">
        <v>110</v>
      </c>
      <c r="U279" t="s">
        <v>270</v>
      </c>
      <c r="V279" t="s">
        <v>227</v>
      </c>
      <c r="W279" t="s">
        <v>219</v>
      </c>
    </row>
    <row r="280" spans="1:23" x14ac:dyDescent="0.25">
      <c r="A280">
        <v>646</v>
      </c>
      <c r="B280" t="s">
        <v>10</v>
      </c>
      <c r="C280" t="s">
        <v>204</v>
      </c>
      <c r="D280" t="s">
        <v>205</v>
      </c>
      <c r="E280" t="s">
        <v>206</v>
      </c>
      <c r="F280" t="s">
        <v>276</v>
      </c>
      <c r="J280" t="s">
        <v>277</v>
      </c>
      <c r="K280" t="s">
        <v>243</v>
      </c>
      <c r="L280" t="s">
        <v>211</v>
      </c>
      <c r="M280" t="s">
        <v>212</v>
      </c>
      <c r="N280" t="s">
        <v>223</v>
      </c>
      <c r="O280" t="s">
        <v>224</v>
      </c>
      <c r="P280" t="s">
        <v>228</v>
      </c>
      <c r="Q280">
        <v>12.5</v>
      </c>
      <c r="R280" t="s">
        <v>225</v>
      </c>
      <c r="U280" t="s">
        <v>226</v>
      </c>
      <c r="V280" t="s">
        <v>218</v>
      </c>
      <c r="W280" t="s">
        <v>230</v>
      </c>
    </row>
    <row r="281" spans="1:23" x14ac:dyDescent="0.25">
      <c r="A281">
        <v>648</v>
      </c>
      <c r="B281" t="s">
        <v>10</v>
      </c>
      <c r="C281" t="s">
        <v>204</v>
      </c>
      <c r="D281" t="s">
        <v>205</v>
      </c>
      <c r="E281" t="s">
        <v>206</v>
      </c>
      <c r="F281" t="s">
        <v>207</v>
      </c>
      <c r="G281" t="s">
        <v>234</v>
      </c>
      <c r="H281" t="s">
        <v>249</v>
      </c>
      <c r="K281" t="s">
        <v>210</v>
      </c>
      <c r="L281" t="s">
        <v>211</v>
      </c>
      <c r="M281" t="s">
        <v>212</v>
      </c>
      <c r="N281" t="s">
        <v>223</v>
      </c>
      <c r="O281" t="s">
        <v>224</v>
      </c>
      <c r="P281" t="s">
        <v>228</v>
      </c>
      <c r="Q281">
        <v>12.5</v>
      </c>
      <c r="R281" t="s">
        <v>281</v>
      </c>
      <c r="U281" t="s">
        <v>270</v>
      </c>
      <c r="V281" t="s">
        <v>227</v>
      </c>
      <c r="W281" t="s">
        <v>230</v>
      </c>
    </row>
    <row r="282" spans="1:23" x14ac:dyDescent="0.25">
      <c r="A282">
        <v>649</v>
      </c>
      <c r="B282" t="s">
        <v>10</v>
      </c>
      <c r="C282" t="s">
        <v>220</v>
      </c>
      <c r="D282" t="s">
        <v>205</v>
      </c>
      <c r="E282" t="s">
        <v>206</v>
      </c>
      <c r="F282" t="s">
        <v>207</v>
      </c>
      <c r="G282" t="s">
        <v>231</v>
      </c>
      <c r="H282" t="s">
        <v>249</v>
      </c>
      <c r="K282" t="s">
        <v>210</v>
      </c>
      <c r="L282" t="s">
        <v>211</v>
      </c>
      <c r="M282" t="s">
        <v>212</v>
      </c>
      <c r="N282" t="s">
        <v>213</v>
      </c>
      <c r="O282" t="s">
        <v>214</v>
      </c>
      <c r="P282" t="s">
        <v>215</v>
      </c>
      <c r="Q282">
        <v>7</v>
      </c>
      <c r="R282" t="s">
        <v>333</v>
      </c>
      <c r="U282" t="s">
        <v>261</v>
      </c>
      <c r="V282" t="s">
        <v>227</v>
      </c>
      <c r="W282" t="s">
        <v>219</v>
      </c>
    </row>
    <row r="283" spans="1:23" x14ac:dyDescent="0.25">
      <c r="A283">
        <v>652</v>
      </c>
      <c r="B283" t="s">
        <v>10</v>
      </c>
      <c r="C283" t="s">
        <v>220</v>
      </c>
      <c r="D283" t="s">
        <v>205</v>
      </c>
      <c r="E283" t="s">
        <v>206</v>
      </c>
      <c r="F283" t="s">
        <v>207</v>
      </c>
      <c r="G283" t="s">
        <v>208</v>
      </c>
      <c r="H283" t="s">
        <v>209</v>
      </c>
      <c r="K283" t="s">
        <v>210</v>
      </c>
      <c r="L283" t="s">
        <v>211</v>
      </c>
      <c r="M283" t="s">
        <v>212</v>
      </c>
      <c r="N283" t="s">
        <v>213</v>
      </c>
      <c r="O283" t="s">
        <v>214</v>
      </c>
      <c r="P283" t="s">
        <v>259</v>
      </c>
      <c r="Q283">
        <v>2</v>
      </c>
      <c r="R283" t="s">
        <v>216</v>
      </c>
      <c r="U283" t="s">
        <v>270</v>
      </c>
      <c r="V283" t="s">
        <v>218</v>
      </c>
      <c r="W283" t="s">
        <v>230</v>
      </c>
    </row>
    <row r="284" spans="1:23" x14ac:dyDescent="0.25">
      <c r="A284">
        <v>653</v>
      </c>
      <c r="B284" t="s">
        <v>10</v>
      </c>
      <c r="C284" t="s">
        <v>220</v>
      </c>
      <c r="D284" t="s">
        <v>205</v>
      </c>
      <c r="E284" t="s">
        <v>206</v>
      </c>
      <c r="F284" t="s">
        <v>207</v>
      </c>
      <c r="G284" t="s">
        <v>231</v>
      </c>
      <c r="H284" t="s">
        <v>290</v>
      </c>
      <c r="K284" t="s">
        <v>210</v>
      </c>
      <c r="L284" t="s">
        <v>211</v>
      </c>
      <c r="M284" t="s">
        <v>212</v>
      </c>
      <c r="N284" t="s">
        <v>223</v>
      </c>
      <c r="O284" t="s">
        <v>224</v>
      </c>
      <c r="P284" t="s">
        <v>228</v>
      </c>
      <c r="Q284">
        <v>12.5</v>
      </c>
      <c r="R284" t="s">
        <v>216</v>
      </c>
      <c r="U284" t="s">
        <v>229</v>
      </c>
      <c r="V284" t="s">
        <v>227</v>
      </c>
      <c r="W284" t="s">
        <v>230</v>
      </c>
    </row>
    <row r="285" spans="1:23" x14ac:dyDescent="0.25">
      <c r="A285">
        <v>654</v>
      </c>
      <c r="B285" t="s">
        <v>10</v>
      </c>
      <c r="C285" t="s">
        <v>204</v>
      </c>
      <c r="D285" t="s">
        <v>205</v>
      </c>
      <c r="E285" t="s">
        <v>246</v>
      </c>
      <c r="K285" t="s">
        <v>48</v>
      </c>
      <c r="N285" t="s">
        <v>236</v>
      </c>
      <c r="O285" t="s">
        <v>236</v>
      </c>
      <c r="S285" t="s">
        <v>263</v>
      </c>
      <c r="T285">
        <v>100</v>
      </c>
      <c r="U285" t="s">
        <v>270</v>
      </c>
      <c r="V285" t="s">
        <v>218</v>
      </c>
      <c r="W285" t="s">
        <v>219</v>
      </c>
    </row>
    <row r="286" spans="1:23" x14ac:dyDescent="0.25">
      <c r="A286">
        <v>655</v>
      </c>
      <c r="B286" t="s">
        <v>10</v>
      </c>
      <c r="C286" t="s">
        <v>204</v>
      </c>
      <c r="D286" t="s">
        <v>205</v>
      </c>
      <c r="E286" t="s">
        <v>206</v>
      </c>
      <c r="F286" t="s">
        <v>276</v>
      </c>
      <c r="J286" t="s">
        <v>302</v>
      </c>
      <c r="K286" t="s">
        <v>210</v>
      </c>
      <c r="L286" t="s">
        <v>211</v>
      </c>
      <c r="M286" t="s">
        <v>212</v>
      </c>
      <c r="N286" t="s">
        <v>213</v>
      </c>
      <c r="O286" t="s">
        <v>214</v>
      </c>
      <c r="P286" t="s">
        <v>228</v>
      </c>
      <c r="Q286">
        <v>12.5</v>
      </c>
      <c r="R286" t="s">
        <v>216</v>
      </c>
      <c r="U286" t="s">
        <v>217</v>
      </c>
      <c r="V286" t="s">
        <v>218</v>
      </c>
      <c r="W286" t="s">
        <v>219</v>
      </c>
    </row>
    <row r="287" spans="1:23" x14ac:dyDescent="0.25">
      <c r="A287">
        <v>656</v>
      </c>
      <c r="B287" t="s">
        <v>10</v>
      </c>
      <c r="C287" t="s">
        <v>204</v>
      </c>
      <c r="D287" t="s">
        <v>205</v>
      </c>
      <c r="E287" t="s">
        <v>206</v>
      </c>
      <c r="F287" t="s">
        <v>276</v>
      </c>
      <c r="J287" t="s">
        <v>277</v>
      </c>
      <c r="K287" t="s">
        <v>210</v>
      </c>
      <c r="L287" t="s">
        <v>211</v>
      </c>
      <c r="M287" t="s">
        <v>212</v>
      </c>
      <c r="N287" t="s">
        <v>213</v>
      </c>
      <c r="O287" t="s">
        <v>214</v>
      </c>
      <c r="P287" t="s">
        <v>228</v>
      </c>
      <c r="Q287">
        <v>12.5</v>
      </c>
      <c r="R287" t="s">
        <v>216</v>
      </c>
      <c r="U287" t="s">
        <v>334</v>
      </c>
      <c r="V287" t="s">
        <v>218</v>
      </c>
      <c r="W287" t="s">
        <v>230</v>
      </c>
    </row>
    <row r="288" spans="1:23" x14ac:dyDescent="0.25">
      <c r="A288">
        <v>657</v>
      </c>
      <c r="B288" t="s">
        <v>10</v>
      </c>
      <c r="C288" t="s">
        <v>204</v>
      </c>
      <c r="D288" t="s">
        <v>205</v>
      </c>
      <c r="E288" t="s">
        <v>206</v>
      </c>
      <c r="F288" t="s">
        <v>207</v>
      </c>
      <c r="G288" t="s">
        <v>234</v>
      </c>
      <c r="H288" t="s">
        <v>249</v>
      </c>
      <c r="K288" t="s">
        <v>210</v>
      </c>
      <c r="L288" t="s">
        <v>237</v>
      </c>
      <c r="M288" t="s">
        <v>238</v>
      </c>
      <c r="N288" t="s">
        <v>223</v>
      </c>
      <c r="O288" t="s">
        <v>224</v>
      </c>
      <c r="P288" t="s">
        <v>259</v>
      </c>
      <c r="Q288">
        <v>2</v>
      </c>
      <c r="R288" t="s">
        <v>216</v>
      </c>
      <c r="U288" t="s">
        <v>226</v>
      </c>
      <c r="V288" t="s">
        <v>227</v>
      </c>
      <c r="W288" t="s">
        <v>219</v>
      </c>
    </row>
    <row r="289" spans="1:23" x14ac:dyDescent="0.25">
      <c r="A289">
        <v>658</v>
      </c>
      <c r="B289" t="s">
        <v>10</v>
      </c>
      <c r="C289" t="s">
        <v>204</v>
      </c>
      <c r="D289" t="s">
        <v>205</v>
      </c>
      <c r="E289" t="s">
        <v>206</v>
      </c>
      <c r="F289" t="s">
        <v>276</v>
      </c>
      <c r="J289" t="s">
        <v>277</v>
      </c>
      <c r="K289" t="s">
        <v>210</v>
      </c>
      <c r="L289" t="s">
        <v>211</v>
      </c>
      <c r="M289" t="s">
        <v>212</v>
      </c>
      <c r="N289" t="s">
        <v>213</v>
      </c>
      <c r="O289" t="s">
        <v>214</v>
      </c>
      <c r="P289" t="s">
        <v>215</v>
      </c>
      <c r="Q289">
        <v>7</v>
      </c>
      <c r="R289" t="s">
        <v>335</v>
      </c>
      <c r="U289" t="s">
        <v>229</v>
      </c>
      <c r="V289" t="s">
        <v>218</v>
      </c>
      <c r="W289" t="s">
        <v>219</v>
      </c>
    </row>
    <row r="290" spans="1:23" x14ac:dyDescent="0.25">
      <c r="A290">
        <v>659</v>
      </c>
      <c r="B290" t="s">
        <v>10</v>
      </c>
      <c r="C290" t="s">
        <v>204</v>
      </c>
      <c r="D290" t="s">
        <v>242</v>
      </c>
      <c r="E290" t="s">
        <v>206</v>
      </c>
      <c r="F290" t="s">
        <v>207</v>
      </c>
      <c r="G290" t="s">
        <v>234</v>
      </c>
      <c r="H290" t="s">
        <v>268</v>
      </c>
      <c r="K290" t="s">
        <v>210</v>
      </c>
      <c r="L290" t="s">
        <v>211</v>
      </c>
      <c r="M290" t="s">
        <v>212</v>
      </c>
      <c r="N290" t="s">
        <v>223</v>
      </c>
      <c r="O290" t="s">
        <v>224</v>
      </c>
      <c r="P290" t="s">
        <v>228</v>
      </c>
      <c r="Q290">
        <v>12.5</v>
      </c>
      <c r="R290" t="s">
        <v>233</v>
      </c>
      <c r="U290" t="s">
        <v>229</v>
      </c>
      <c r="V290" t="s">
        <v>227</v>
      </c>
      <c r="W290" t="s">
        <v>230</v>
      </c>
    </row>
    <row r="291" spans="1:23" x14ac:dyDescent="0.25">
      <c r="A291">
        <v>660</v>
      </c>
      <c r="B291" t="s">
        <v>10</v>
      </c>
      <c r="C291" t="s">
        <v>220</v>
      </c>
      <c r="D291" t="s">
        <v>205</v>
      </c>
      <c r="E291" t="s">
        <v>206</v>
      </c>
      <c r="F291" t="s">
        <v>207</v>
      </c>
      <c r="G291" t="s">
        <v>245</v>
      </c>
      <c r="H291" t="s">
        <v>268</v>
      </c>
      <c r="K291" t="s">
        <v>210</v>
      </c>
      <c r="L291" t="s">
        <v>211</v>
      </c>
      <c r="M291" t="s">
        <v>212</v>
      </c>
      <c r="N291" t="s">
        <v>213</v>
      </c>
      <c r="O291" t="s">
        <v>214</v>
      </c>
      <c r="P291" t="s">
        <v>235</v>
      </c>
      <c r="Q291">
        <v>15</v>
      </c>
      <c r="R291" t="s">
        <v>216</v>
      </c>
      <c r="U291" t="s">
        <v>229</v>
      </c>
      <c r="V291" t="s">
        <v>227</v>
      </c>
      <c r="W291" t="s">
        <v>230</v>
      </c>
    </row>
    <row r="292" spans="1:23" x14ac:dyDescent="0.25">
      <c r="A292">
        <v>661</v>
      </c>
      <c r="B292" t="s">
        <v>10</v>
      </c>
      <c r="C292" t="s">
        <v>220</v>
      </c>
      <c r="D292" t="s">
        <v>205</v>
      </c>
      <c r="E292" t="s">
        <v>206</v>
      </c>
      <c r="F292" t="s">
        <v>276</v>
      </c>
      <c r="J292" t="s">
        <v>277</v>
      </c>
      <c r="K292" t="s">
        <v>210</v>
      </c>
      <c r="L292" t="s">
        <v>237</v>
      </c>
      <c r="M292" t="s">
        <v>238</v>
      </c>
      <c r="N292" t="s">
        <v>213</v>
      </c>
      <c r="O292" t="s">
        <v>214</v>
      </c>
      <c r="P292" t="s">
        <v>235</v>
      </c>
      <c r="Q292">
        <v>15</v>
      </c>
      <c r="R292" t="s">
        <v>216</v>
      </c>
      <c r="U292" t="s">
        <v>229</v>
      </c>
      <c r="V292" t="s">
        <v>227</v>
      </c>
      <c r="W292" t="s">
        <v>230</v>
      </c>
    </row>
    <row r="293" spans="1:23" x14ac:dyDescent="0.25">
      <c r="A293">
        <v>662</v>
      </c>
      <c r="B293" t="s">
        <v>10</v>
      </c>
      <c r="C293" t="s">
        <v>204</v>
      </c>
      <c r="D293" t="s">
        <v>242</v>
      </c>
      <c r="E293" t="s">
        <v>206</v>
      </c>
      <c r="F293" t="s">
        <v>207</v>
      </c>
      <c r="G293" t="s">
        <v>245</v>
      </c>
      <c r="H293" t="s">
        <v>249</v>
      </c>
      <c r="K293" t="s">
        <v>257</v>
      </c>
      <c r="L293" t="s">
        <v>211</v>
      </c>
      <c r="M293" t="s">
        <v>212</v>
      </c>
      <c r="N293" t="s">
        <v>223</v>
      </c>
      <c r="O293" t="s">
        <v>224</v>
      </c>
      <c r="P293" t="s">
        <v>235</v>
      </c>
      <c r="Q293">
        <v>15</v>
      </c>
      <c r="R293" t="s">
        <v>233</v>
      </c>
      <c r="U293" t="s">
        <v>229</v>
      </c>
      <c r="V293" t="s">
        <v>218</v>
      </c>
      <c r="W293" t="s">
        <v>219</v>
      </c>
    </row>
    <row r="294" spans="1:23" x14ac:dyDescent="0.25">
      <c r="A294">
        <v>663</v>
      </c>
      <c r="B294" t="s">
        <v>10</v>
      </c>
      <c r="C294" t="s">
        <v>204</v>
      </c>
      <c r="D294" t="s">
        <v>242</v>
      </c>
      <c r="E294" t="s">
        <v>206</v>
      </c>
      <c r="F294" t="s">
        <v>276</v>
      </c>
      <c r="J294" t="s">
        <v>336</v>
      </c>
      <c r="K294" t="s">
        <v>210</v>
      </c>
      <c r="L294" t="s">
        <v>211</v>
      </c>
      <c r="M294" t="s">
        <v>212</v>
      </c>
      <c r="N294" t="s">
        <v>213</v>
      </c>
      <c r="O294" t="s">
        <v>214</v>
      </c>
      <c r="P294" t="s">
        <v>215</v>
      </c>
      <c r="Q294">
        <v>7</v>
      </c>
      <c r="R294" t="s">
        <v>274</v>
      </c>
      <c r="U294" t="s">
        <v>229</v>
      </c>
      <c r="V294" t="s">
        <v>218</v>
      </c>
      <c r="W294" t="s">
        <v>219</v>
      </c>
    </row>
    <row r="295" spans="1:23" x14ac:dyDescent="0.25">
      <c r="A295">
        <v>664</v>
      </c>
      <c r="B295" t="s">
        <v>10</v>
      </c>
      <c r="C295" t="s">
        <v>220</v>
      </c>
      <c r="D295" t="s">
        <v>205</v>
      </c>
      <c r="E295" t="s">
        <v>44</v>
      </c>
      <c r="K295" t="s">
        <v>44</v>
      </c>
      <c r="N295" t="s">
        <v>236</v>
      </c>
      <c r="O295" t="s">
        <v>236</v>
      </c>
    </row>
    <row r="296" spans="1:23" x14ac:dyDescent="0.25">
      <c r="A296">
        <v>665</v>
      </c>
      <c r="B296" t="s">
        <v>10</v>
      </c>
      <c r="C296" t="s">
        <v>204</v>
      </c>
      <c r="D296" t="s">
        <v>205</v>
      </c>
      <c r="E296" t="s">
        <v>206</v>
      </c>
      <c r="F296" t="s">
        <v>207</v>
      </c>
      <c r="G296" t="s">
        <v>245</v>
      </c>
      <c r="H296" t="s">
        <v>249</v>
      </c>
      <c r="K296" t="s">
        <v>243</v>
      </c>
      <c r="L296" t="s">
        <v>211</v>
      </c>
      <c r="M296" t="s">
        <v>212</v>
      </c>
      <c r="N296" t="s">
        <v>213</v>
      </c>
      <c r="O296" t="s">
        <v>214</v>
      </c>
      <c r="P296" t="s">
        <v>228</v>
      </c>
      <c r="Q296">
        <v>12.5</v>
      </c>
      <c r="R296" t="s">
        <v>216</v>
      </c>
      <c r="U296" t="s">
        <v>337</v>
      </c>
      <c r="V296" t="s">
        <v>218</v>
      </c>
      <c r="W296" t="s">
        <v>230</v>
      </c>
    </row>
    <row r="297" spans="1:23" x14ac:dyDescent="0.25">
      <c r="A297">
        <v>666</v>
      </c>
      <c r="B297" t="s">
        <v>10</v>
      </c>
      <c r="C297" t="s">
        <v>220</v>
      </c>
      <c r="D297" t="s">
        <v>205</v>
      </c>
      <c r="E297" t="s">
        <v>206</v>
      </c>
      <c r="F297" t="s">
        <v>207</v>
      </c>
      <c r="G297" t="s">
        <v>231</v>
      </c>
      <c r="H297" t="s">
        <v>290</v>
      </c>
      <c r="K297" t="s">
        <v>210</v>
      </c>
      <c r="L297" t="s">
        <v>211</v>
      </c>
      <c r="M297" t="s">
        <v>212</v>
      </c>
      <c r="N297" t="s">
        <v>223</v>
      </c>
      <c r="O297" t="s">
        <v>224</v>
      </c>
      <c r="P297" t="s">
        <v>235</v>
      </c>
      <c r="Q297">
        <v>15</v>
      </c>
      <c r="R297" t="s">
        <v>338</v>
      </c>
      <c r="U297" t="s">
        <v>229</v>
      </c>
      <c r="V297" t="s">
        <v>218</v>
      </c>
      <c r="W297" t="s">
        <v>219</v>
      </c>
    </row>
    <row r="298" spans="1:23" x14ac:dyDescent="0.25">
      <c r="A298">
        <v>671</v>
      </c>
      <c r="B298" t="s">
        <v>10</v>
      </c>
      <c r="C298" t="s">
        <v>204</v>
      </c>
      <c r="D298" t="s">
        <v>205</v>
      </c>
      <c r="E298" t="s">
        <v>206</v>
      </c>
      <c r="F298" t="s">
        <v>207</v>
      </c>
      <c r="G298" t="s">
        <v>208</v>
      </c>
      <c r="H298" t="s">
        <v>249</v>
      </c>
      <c r="K298" t="s">
        <v>210</v>
      </c>
      <c r="L298" t="s">
        <v>211</v>
      </c>
      <c r="M298" t="s">
        <v>212</v>
      </c>
      <c r="N298" t="s">
        <v>223</v>
      </c>
      <c r="O298" t="s">
        <v>224</v>
      </c>
      <c r="P298" t="s">
        <v>235</v>
      </c>
      <c r="Q298">
        <v>15</v>
      </c>
      <c r="R298" t="s">
        <v>317</v>
      </c>
      <c r="U298" t="s">
        <v>229</v>
      </c>
      <c r="V298" t="s">
        <v>227</v>
      </c>
      <c r="W298" t="s">
        <v>219</v>
      </c>
    </row>
    <row r="299" spans="1:23" x14ac:dyDescent="0.25">
      <c r="A299">
        <v>676</v>
      </c>
      <c r="B299" t="s">
        <v>10</v>
      </c>
      <c r="C299" t="s">
        <v>204</v>
      </c>
      <c r="D299" t="s">
        <v>205</v>
      </c>
      <c r="E299" t="s">
        <v>246</v>
      </c>
      <c r="K299" t="s">
        <v>48</v>
      </c>
      <c r="N299" t="s">
        <v>236</v>
      </c>
      <c r="O299" t="s">
        <v>236</v>
      </c>
      <c r="S299" t="s">
        <v>339</v>
      </c>
      <c r="T299">
        <v>70</v>
      </c>
      <c r="U299" t="s">
        <v>226</v>
      </c>
      <c r="V299" t="s">
        <v>227</v>
      </c>
      <c r="W299" t="s">
        <v>230</v>
      </c>
    </row>
    <row r="300" spans="1:23" x14ac:dyDescent="0.25">
      <c r="A300">
        <v>682</v>
      </c>
      <c r="B300" t="s">
        <v>10</v>
      </c>
      <c r="C300" t="s">
        <v>204</v>
      </c>
      <c r="D300" t="s">
        <v>205</v>
      </c>
      <c r="E300" t="s">
        <v>206</v>
      </c>
      <c r="F300" t="s">
        <v>276</v>
      </c>
      <c r="J300" t="s">
        <v>277</v>
      </c>
      <c r="K300" t="s">
        <v>279</v>
      </c>
      <c r="L300" t="s">
        <v>211</v>
      </c>
      <c r="M300" t="s">
        <v>212</v>
      </c>
      <c r="N300" t="s">
        <v>213</v>
      </c>
      <c r="O300" t="s">
        <v>214</v>
      </c>
      <c r="P300" t="s">
        <v>259</v>
      </c>
      <c r="Q300">
        <v>2</v>
      </c>
      <c r="R300" t="s">
        <v>225</v>
      </c>
      <c r="U300" t="s">
        <v>273</v>
      </c>
      <c r="V300" t="s">
        <v>227</v>
      </c>
      <c r="W300" t="s">
        <v>230</v>
      </c>
    </row>
    <row r="301" spans="1:23" x14ac:dyDescent="0.25">
      <c r="A301">
        <v>683</v>
      </c>
      <c r="B301" t="s">
        <v>10</v>
      </c>
      <c r="C301" t="s">
        <v>204</v>
      </c>
      <c r="D301" t="s">
        <v>205</v>
      </c>
      <c r="E301" t="s">
        <v>246</v>
      </c>
      <c r="K301" t="s">
        <v>48</v>
      </c>
      <c r="N301" t="s">
        <v>236</v>
      </c>
      <c r="O301" t="s">
        <v>236</v>
      </c>
      <c r="S301" t="s">
        <v>263</v>
      </c>
      <c r="T301">
        <v>100</v>
      </c>
      <c r="U301" t="s">
        <v>300</v>
      </c>
      <c r="V301" t="s">
        <v>218</v>
      </c>
      <c r="W301" t="s">
        <v>230</v>
      </c>
    </row>
    <row r="302" spans="1:23" x14ac:dyDescent="0.25">
      <c r="A302">
        <v>688</v>
      </c>
      <c r="B302" t="s">
        <v>10</v>
      </c>
      <c r="C302" t="s">
        <v>204</v>
      </c>
      <c r="D302" t="s">
        <v>205</v>
      </c>
      <c r="E302" t="s">
        <v>206</v>
      </c>
      <c r="F302" t="s">
        <v>207</v>
      </c>
      <c r="G302" t="s">
        <v>231</v>
      </c>
      <c r="H302" t="s">
        <v>268</v>
      </c>
      <c r="K302" t="s">
        <v>210</v>
      </c>
      <c r="L302" t="s">
        <v>211</v>
      </c>
      <c r="M302" t="s">
        <v>212</v>
      </c>
      <c r="N302" t="s">
        <v>223</v>
      </c>
      <c r="O302" t="s">
        <v>224</v>
      </c>
      <c r="P302" t="s">
        <v>228</v>
      </c>
      <c r="Q302">
        <v>12.5</v>
      </c>
      <c r="R302" t="s">
        <v>267</v>
      </c>
      <c r="U302" t="s">
        <v>226</v>
      </c>
      <c r="V302" t="s">
        <v>227</v>
      </c>
      <c r="W302" t="s">
        <v>219</v>
      </c>
    </row>
    <row r="303" spans="1:23" x14ac:dyDescent="0.25">
      <c r="A303">
        <v>689</v>
      </c>
      <c r="B303" t="s">
        <v>10</v>
      </c>
      <c r="C303" t="s">
        <v>204</v>
      </c>
      <c r="D303" t="s">
        <v>205</v>
      </c>
      <c r="E303" t="s">
        <v>206</v>
      </c>
      <c r="F303" t="s">
        <v>221</v>
      </c>
      <c r="H303" t="s">
        <v>249</v>
      </c>
      <c r="K303" t="s">
        <v>210</v>
      </c>
      <c r="L303" t="s">
        <v>211</v>
      </c>
      <c r="M303" t="s">
        <v>212</v>
      </c>
      <c r="N303" t="s">
        <v>213</v>
      </c>
      <c r="O303" t="s">
        <v>214</v>
      </c>
      <c r="P303" t="s">
        <v>235</v>
      </c>
      <c r="Q303">
        <v>15</v>
      </c>
      <c r="R303" t="s">
        <v>233</v>
      </c>
      <c r="U303" t="s">
        <v>226</v>
      </c>
      <c r="V303" t="s">
        <v>227</v>
      </c>
      <c r="W303" t="s">
        <v>230</v>
      </c>
    </row>
    <row r="304" spans="1:23" x14ac:dyDescent="0.25">
      <c r="A304">
        <v>690</v>
      </c>
      <c r="B304" t="s">
        <v>10</v>
      </c>
      <c r="C304" t="s">
        <v>204</v>
      </c>
      <c r="D304" t="s">
        <v>205</v>
      </c>
      <c r="E304" t="s">
        <v>206</v>
      </c>
      <c r="F304" t="s">
        <v>276</v>
      </c>
      <c r="J304" t="s">
        <v>302</v>
      </c>
      <c r="K304" t="s">
        <v>210</v>
      </c>
      <c r="L304" t="s">
        <v>211</v>
      </c>
      <c r="M304" t="s">
        <v>212</v>
      </c>
      <c r="N304" t="s">
        <v>223</v>
      </c>
      <c r="O304" t="s">
        <v>224</v>
      </c>
      <c r="P304" t="s">
        <v>235</v>
      </c>
      <c r="Q304">
        <v>15</v>
      </c>
      <c r="R304" t="s">
        <v>274</v>
      </c>
      <c r="U304" t="s">
        <v>229</v>
      </c>
      <c r="V304" t="s">
        <v>227</v>
      </c>
      <c r="W304" t="s">
        <v>219</v>
      </c>
    </row>
    <row r="305" spans="1:23" x14ac:dyDescent="0.25">
      <c r="A305">
        <v>692</v>
      </c>
      <c r="B305" t="s">
        <v>10</v>
      </c>
      <c r="C305" t="s">
        <v>204</v>
      </c>
      <c r="D305" t="s">
        <v>205</v>
      </c>
      <c r="E305" t="s">
        <v>206</v>
      </c>
      <c r="F305" t="s">
        <v>207</v>
      </c>
      <c r="G305" t="s">
        <v>208</v>
      </c>
      <c r="H305" t="s">
        <v>249</v>
      </c>
      <c r="K305" t="s">
        <v>210</v>
      </c>
      <c r="L305" t="s">
        <v>211</v>
      </c>
      <c r="M305" t="s">
        <v>212</v>
      </c>
      <c r="N305" t="s">
        <v>223</v>
      </c>
      <c r="O305" t="s">
        <v>224</v>
      </c>
      <c r="P305" t="s">
        <v>228</v>
      </c>
      <c r="Q305">
        <v>12.5</v>
      </c>
      <c r="R305" t="s">
        <v>340</v>
      </c>
      <c r="U305" t="s">
        <v>226</v>
      </c>
      <c r="V305" t="s">
        <v>218</v>
      </c>
      <c r="W305" t="s">
        <v>219</v>
      </c>
    </row>
    <row r="306" spans="1:23" x14ac:dyDescent="0.25">
      <c r="A306">
        <v>693</v>
      </c>
      <c r="B306" t="s">
        <v>10</v>
      </c>
      <c r="C306" t="s">
        <v>204</v>
      </c>
      <c r="D306" t="s">
        <v>205</v>
      </c>
      <c r="E306" t="s">
        <v>206</v>
      </c>
      <c r="F306" t="s">
        <v>276</v>
      </c>
      <c r="J306" t="s">
        <v>336</v>
      </c>
      <c r="K306" t="s">
        <v>257</v>
      </c>
      <c r="L306" t="s">
        <v>211</v>
      </c>
      <c r="M306" t="s">
        <v>212</v>
      </c>
      <c r="N306" t="s">
        <v>213</v>
      </c>
      <c r="O306" t="s">
        <v>214</v>
      </c>
      <c r="P306" t="s">
        <v>228</v>
      </c>
      <c r="Q306">
        <v>12.5</v>
      </c>
      <c r="R306" t="s">
        <v>341</v>
      </c>
      <c r="U306" t="s">
        <v>226</v>
      </c>
      <c r="V306" t="s">
        <v>227</v>
      </c>
      <c r="W306" t="s">
        <v>219</v>
      </c>
    </row>
    <row r="307" spans="1:23" x14ac:dyDescent="0.25">
      <c r="A307">
        <v>694</v>
      </c>
      <c r="B307" t="s">
        <v>10</v>
      </c>
      <c r="C307" t="s">
        <v>204</v>
      </c>
      <c r="D307" t="s">
        <v>205</v>
      </c>
      <c r="E307" t="s">
        <v>206</v>
      </c>
      <c r="F307" t="s">
        <v>207</v>
      </c>
      <c r="G307" t="s">
        <v>231</v>
      </c>
      <c r="H307" t="s">
        <v>268</v>
      </c>
      <c r="K307" t="s">
        <v>279</v>
      </c>
      <c r="L307" t="s">
        <v>211</v>
      </c>
      <c r="M307" t="s">
        <v>212</v>
      </c>
      <c r="N307" t="s">
        <v>213</v>
      </c>
      <c r="O307" t="s">
        <v>214</v>
      </c>
      <c r="P307" t="s">
        <v>235</v>
      </c>
      <c r="Q307">
        <v>15</v>
      </c>
      <c r="R307" t="s">
        <v>342</v>
      </c>
      <c r="U307" t="s">
        <v>229</v>
      </c>
      <c r="V307" t="s">
        <v>218</v>
      </c>
      <c r="W307" t="s">
        <v>219</v>
      </c>
    </row>
    <row r="308" spans="1:23" x14ac:dyDescent="0.25">
      <c r="A308">
        <v>695</v>
      </c>
      <c r="B308" t="s">
        <v>10</v>
      </c>
      <c r="C308" t="s">
        <v>204</v>
      </c>
      <c r="D308" t="s">
        <v>205</v>
      </c>
      <c r="E308" t="s">
        <v>206</v>
      </c>
      <c r="F308" t="s">
        <v>276</v>
      </c>
      <c r="J308" t="s">
        <v>277</v>
      </c>
      <c r="K308" t="s">
        <v>210</v>
      </c>
      <c r="L308" t="s">
        <v>211</v>
      </c>
      <c r="M308" t="s">
        <v>212</v>
      </c>
      <c r="N308" t="s">
        <v>213</v>
      </c>
      <c r="O308" t="s">
        <v>214</v>
      </c>
      <c r="P308" t="s">
        <v>235</v>
      </c>
      <c r="Q308">
        <v>15</v>
      </c>
      <c r="R308" t="s">
        <v>216</v>
      </c>
      <c r="U308" t="s">
        <v>229</v>
      </c>
      <c r="V308" t="s">
        <v>218</v>
      </c>
      <c r="W308" t="s">
        <v>230</v>
      </c>
    </row>
    <row r="309" spans="1:23" x14ac:dyDescent="0.25">
      <c r="A309">
        <v>696</v>
      </c>
      <c r="B309" t="s">
        <v>10</v>
      </c>
      <c r="C309" t="s">
        <v>204</v>
      </c>
      <c r="D309" t="s">
        <v>205</v>
      </c>
      <c r="E309" t="s">
        <v>206</v>
      </c>
      <c r="F309" t="s">
        <v>276</v>
      </c>
      <c r="J309" t="s">
        <v>343</v>
      </c>
      <c r="K309" t="s">
        <v>210</v>
      </c>
      <c r="L309" t="s">
        <v>211</v>
      </c>
      <c r="M309" t="s">
        <v>212</v>
      </c>
      <c r="N309" t="s">
        <v>213</v>
      </c>
      <c r="O309" t="s">
        <v>214</v>
      </c>
      <c r="P309" t="s">
        <v>228</v>
      </c>
      <c r="Q309">
        <v>12.5</v>
      </c>
      <c r="R309" t="s">
        <v>233</v>
      </c>
      <c r="U309" t="s">
        <v>229</v>
      </c>
      <c r="V309" t="s">
        <v>227</v>
      </c>
      <c r="W309" t="s">
        <v>230</v>
      </c>
    </row>
    <row r="310" spans="1:23" x14ac:dyDescent="0.25">
      <c r="A310">
        <v>697</v>
      </c>
      <c r="B310" t="s">
        <v>10</v>
      </c>
      <c r="C310" t="s">
        <v>204</v>
      </c>
      <c r="D310" t="s">
        <v>205</v>
      </c>
      <c r="E310" t="s">
        <v>206</v>
      </c>
      <c r="F310" t="s">
        <v>276</v>
      </c>
      <c r="J310" t="s">
        <v>277</v>
      </c>
      <c r="K310" t="s">
        <v>257</v>
      </c>
      <c r="L310" t="s">
        <v>211</v>
      </c>
      <c r="M310" t="s">
        <v>212</v>
      </c>
      <c r="N310" t="s">
        <v>223</v>
      </c>
      <c r="O310" t="s">
        <v>224</v>
      </c>
      <c r="P310" t="s">
        <v>235</v>
      </c>
      <c r="Q310">
        <v>15</v>
      </c>
      <c r="R310" t="s">
        <v>225</v>
      </c>
      <c r="U310" t="s">
        <v>229</v>
      </c>
      <c r="V310" t="s">
        <v>227</v>
      </c>
      <c r="W310" t="s">
        <v>230</v>
      </c>
    </row>
    <row r="311" spans="1:23" x14ac:dyDescent="0.25">
      <c r="A311">
        <v>698</v>
      </c>
      <c r="B311" t="s">
        <v>10</v>
      </c>
      <c r="C311" t="s">
        <v>204</v>
      </c>
      <c r="D311" t="s">
        <v>205</v>
      </c>
      <c r="E311" t="s">
        <v>206</v>
      </c>
      <c r="F311" t="s">
        <v>207</v>
      </c>
      <c r="G311" t="s">
        <v>208</v>
      </c>
      <c r="H311" t="s">
        <v>290</v>
      </c>
      <c r="K311" t="s">
        <v>279</v>
      </c>
      <c r="L311" t="s">
        <v>237</v>
      </c>
      <c r="M311" t="s">
        <v>238</v>
      </c>
      <c r="N311" t="s">
        <v>223</v>
      </c>
      <c r="O311" t="s">
        <v>224</v>
      </c>
      <c r="P311" t="s">
        <v>259</v>
      </c>
      <c r="Q311">
        <v>2</v>
      </c>
      <c r="R311" t="s">
        <v>267</v>
      </c>
      <c r="U311" t="s">
        <v>226</v>
      </c>
      <c r="V311" t="s">
        <v>218</v>
      </c>
      <c r="W311" t="s">
        <v>230</v>
      </c>
    </row>
    <row r="312" spans="1:23" x14ac:dyDescent="0.25">
      <c r="A312">
        <v>699</v>
      </c>
      <c r="B312" t="s">
        <v>10</v>
      </c>
      <c r="C312" t="s">
        <v>204</v>
      </c>
      <c r="D312" t="s">
        <v>205</v>
      </c>
      <c r="E312" t="s">
        <v>206</v>
      </c>
      <c r="F312" t="s">
        <v>276</v>
      </c>
      <c r="J312" t="s">
        <v>277</v>
      </c>
      <c r="K312" t="s">
        <v>210</v>
      </c>
      <c r="L312" t="s">
        <v>211</v>
      </c>
      <c r="M312" t="s">
        <v>212</v>
      </c>
      <c r="N312" t="s">
        <v>213</v>
      </c>
      <c r="O312" t="s">
        <v>214</v>
      </c>
      <c r="P312" t="s">
        <v>215</v>
      </c>
      <c r="Q312">
        <v>7</v>
      </c>
      <c r="R312" t="s">
        <v>344</v>
      </c>
      <c r="U312" t="s">
        <v>226</v>
      </c>
      <c r="V312" t="s">
        <v>227</v>
      </c>
      <c r="W312" t="s">
        <v>230</v>
      </c>
    </row>
    <row r="313" spans="1:23" x14ac:dyDescent="0.25">
      <c r="A313">
        <v>700</v>
      </c>
      <c r="B313" t="s">
        <v>10</v>
      </c>
      <c r="C313" t="s">
        <v>220</v>
      </c>
      <c r="D313" t="s">
        <v>205</v>
      </c>
      <c r="E313" t="s">
        <v>206</v>
      </c>
      <c r="F313" t="s">
        <v>276</v>
      </c>
      <c r="J313" t="s">
        <v>345</v>
      </c>
      <c r="K313" t="s">
        <v>257</v>
      </c>
      <c r="L313" t="s">
        <v>211</v>
      </c>
      <c r="M313" t="s">
        <v>212</v>
      </c>
      <c r="N313" t="s">
        <v>213</v>
      </c>
      <c r="O313" t="s">
        <v>214</v>
      </c>
      <c r="P313" t="s">
        <v>228</v>
      </c>
      <c r="Q313">
        <v>12.5</v>
      </c>
      <c r="R313" t="s">
        <v>233</v>
      </c>
      <c r="U313" t="s">
        <v>229</v>
      </c>
      <c r="V313" t="s">
        <v>218</v>
      </c>
      <c r="W313" t="s">
        <v>230</v>
      </c>
    </row>
    <row r="314" spans="1:23" x14ac:dyDescent="0.25">
      <c r="A314">
        <v>702</v>
      </c>
      <c r="B314" t="s">
        <v>10</v>
      </c>
      <c r="C314" t="s">
        <v>204</v>
      </c>
      <c r="D314" t="s">
        <v>205</v>
      </c>
      <c r="E314" t="s">
        <v>206</v>
      </c>
      <c r="F314" t="s">
        <v>276</v>
      </c>
      <c r="J314" t="s">
        <v>346</v>
      </c>
      <c r="K314" t="s">
        <v>210</v>
      </c>
      <c r="L314" t="s">
        <v>237</v>
      </c>
      <c r="M314" t="s">
        <v>238</v>
      </c>
      <c r="N314" t="s">
        <v>213</v>
      </c>
      <c r="O314" t="s">
        <v>214</v>
      </c>
      <c r="P314" t="s">
        <v>235</v>
      </c>
      <c r="Q314">
        <v>15</v>
      </c>
      <c r="R314" t="s">
        <v>216</v>
      </c>
      <c r="U314" t="s">
        <v>229</v>
      </c>
      <c r="V314" t="s">
        <v>227</v>
      </c>
      <c r="W314" t="s">
        <v>230</v>
      </c>
    </row>
    <row r="315" spans="1:23" x14ac:dyDescent="0.25">
      <c r="A315">
        <v>720</v>
      </c>
      <c r="B315" t="s">
        <v>10</v>
      </c>
      <c r="C315" t="s">
        <v>204</v>
      </c>
      <c r="D315" t="s">
        <v>205</v>
      </c>
      <c r="E315" t="s">
        <v>44</v>
      </c>
      <c r="K315" t="s">
        <v>44</v>
      </c>
      <c r="N315" t="s">
        <v>236</v>
      </c>
      <c r="O315" t="s">
        <v>236</v>
      </c>
    </row>
    <row r="316" spans="1:23" x14ac:dyDescent="0.25">
      <c r="A316">
        <v>723</v>
      </c>
      <c r="B316" t="s">
        <v>10</v>
      </c>
      <c r="C316" t="s">
        <v>204</v>
      </c>
      <c r="D316" t="s">
        <v>205</v>
      </c>
      <c r="E316" t="s">
        <v>206</v>
      </c>
      <c r="F316" t="s">
        <v>207</v>
      </c>
      <c r="G316" t="s">
        <v>231</v>
      </c>
      <c r="H316" t="s">
        <v>249</v>
      </c>
      <c r="K316" t="s">
        <v>210</v>
      </c>
      <c r="L316" t="s">
        <v>211</v>
      </c>
      <c r="M316" t="s">
        <v>212</v>
      </c>
      <c r="N316" t="s">
        <v>213</v>
      </c>
      <c r="O316" t="s">
        <v>214</v>
      </c>
      <c r="P316" t="s">
        <v>235</v>
      </c>
      <c r="Q316">
        <v>15</v>
      </c>
      <c r="R316" t="s">
        <v>216</v>
      </c>
      <c r="U316" t="s">
        <v>229</v>
      </c>
      <c r="V316" t="s">
        <v>218</v>
      </c>
      <c r="W316" t="s">
        <v>230</v>
      </c>
    </row>
    <row r="317" spans="1:23" x14ac:dyDescent="0.25">
      <c r="A317">
        <v>728</v>
      </c>
      <c r="B317" t="s">
        <v>10</v>
      </c>
      <c r="C317" t="s">
        <v>204</v>
      </c>
      <c r="D317" t="s">
        <v>205</v>
      </c>
      <c r="E317" t="s">
        <v>206</v>
      </c>
      <c r="F317" t="s">
        <v>207</v>
      </c>
      <c r="G317" t="s">
        <v>245</v>
      </c>
      <c r="H317" t="s">
        <v>271</v>
      </c>
      <c r="K317" t="s">
        <v>210</v>
      </c>
      <c r="L317" t="s">
        <v>211</v>
      </c>
      <c r="M317" t="s">
        <v>212</v>
      </c>
      <c r="N317" t="s">
        <v>223</v>
      </c>
      <c r="O317" t="s">
        <v>224</v>
      </c>
      <c r="P317" t="s">
        <v>228</v>
      </c>
      <c r="Q317">
        <v>12.5</v>
      </c>
      <c r="R317" t="s">
        <v>260</v>
      </c>
      <c r="U317" t="s">
        <v>217</v>
      </c>
      <c r="V317" t="s">
        <v>218</v>
      </c>
      <c r="W317" t="s">
        <v>230</v>
      </c>
    </row>
    <row r="318" spans="1:23" x14ac:dyDescent="0.25">
      <c r="A318">
        <v>738</v>
      </c>
      <c r="B318" t="s">
        <v>10</v>
      </c>
      <c r="C318" t="s">
        <v>204</v>
      </c>
      <c r="D318" t="s">
        <v>242</v>
      </c>
      <c r="E318" t="s">
        <v>206</v>
      </c>
      <c r="F318" t="s">
        <v>207</v>
      </c>
      <c r="G318" t="s">
        <v>231</v>
      </c>
      <c r="H318" t="s">
        <v>271</v>
      </c>
      <c r="K318" t="s">
        <v>210</v>
      </c>
      <c r="L318" t="s">
        <v>211</v>
      </c>
      <c r="M318" t="s">
        <v>212</v>
      </c>
      <c r="N318" t="s">
        <v>213</v>
      </c>
      <c r="O318" t="s">
        <v>214</v>
      </c>
      <c r="P318" t="s">
        <v>235</v>
      </c>
      <c r="Q318">
        <v>15</v>
      </c>
      <c r="R318" t="s">
        <v>239</v>
      </c>
      <c r="U318" t="s">
        <v>229</v>
      </c>
      <c r="V318" t="s">
        <v>227</v>
      </c>
      <c r="W318" t="s">
        <v>230</v>
      </c>
    </row>
    <row r="319" spans="1:23" x14ac:dyDescent="0.25">
      <c r="A319">
        <v>740</v>
      </c>
      <c r="B319" t="s">
        <v>10</v>
      </c>
      <c r="C319" t="s">
        <v>204</v>
      </c>
      <c r="D319" t="s">
        <v>205</v>
      </c>
      <c r="E319" t="s">
        <v>206</v>
      </c>
      <c r="F319" t="s">
        <v>207</v>
      </c>
      <c r="G319" t="s">
        <v>245</v>
      </c>
      <c r="H319" t="s">
        <v>290</v>
      </c>
      <c r="K319" t="s">
        <v>257</v>
      </c>
      <c r="L319" t="s">
        <v>211</v>
      </c>
      <c r="M319" t="s">
        <v>212</v>
      </c>
      <c r="N319" t="s">
        <v>223</v>
      </c>
      <c r="O319" t="s">
        <v>224</v>
      </c>
      <c r="P319" t="s">
        <v>235</v>
      </c>
      <c r="Q319">
        <v>15</v>
      </c>
      <c r="R319" t="s">
        <v>347</v>
      </c>
      <c r="U319" t="s">
        <v>229</v>
      </c>
      <c r="V319" t="s">
        <v>227</v>
      </c>
      <c r="W319" t="s">
        <v>230</v>
      </c>
    </row>
    <row r="320" spans="1:23" x14ac:dyDescent="0.25">
      <c r="A320">
        <v>742</v>
      </c>
      <c r="B320" t="s">
        <v>10</v>
      </c>
      <c r="C320" t="s">
        <v>204</v>
      </c>
      <c r="D320" t="s">
        <v>205</v>
      </c>
      <c r="E320" t="s">
        <v>206</v>
      </c>
      <c r="F320" t="s">
        <v>207</v>
      </c>
      <c r="G320" t="s">
        <v>231</v>
      </c>
      <c r="H320" t="s">
        <v>249</v>
      </c>
      <c r="K320" t="s">
        <v>210</v>
      </c>
      <c r="L320" t="s">
        <v>211</v>
      </c>
      <c r="M320" t="s">
        <v>212</v>
      </c>
      <c r="N320" t="s">
        <v>213</v>
      </c>
      <c r="O320" t="s">
        <v>214</v>
      </c>
      <c r="P320" t="s">
        <v>215</v>
      </c>
      <c r="Q320">
        <v>7</v>
      </c>
      <c r="R320" t="s">
        <v>216</v>
      </c>
      <c r="U320" t="s">
        <v>226</v>
      </c>
      <c r="V320" t="s">
        <v>227</v>
      </c>
      <c r="W320" t="s">
        <v>219</v>
      </c>
    </row>
    <row r="321" spans="1:23" x14ac:dyDescent="0.25">
      <c r="A321">
        <v>744</v>
      </c>
      <c r="B321" t="s">
        <v>10</v>
      </c>
      <c r="C321" t="s">
        <v>204</v>
      </c>
      <c r="D321" t="s">
        <v>205</v>
      </c>
      <c r="E321" t="s">
        <v>206</v>
      </c>
      <c r="F321" t="s">
        <v>207</v>
      </c>
      <c r="G321" t="s">
        <v>234</v>
      </c>
      <c r="H321" t="s">
        <v>271</v>
      </c>
      <c r="K321" t="s">
        <v>210</v>
      </c>
      <c r="L321" t="s">
        <v>211</v>
      </c>
      <c r="M321" t="s">
        <v>212</v>
      </c>
      <c r="N321" t="s">
        <v>213</v>
      </c>
      <c r="O321" t="s">
        <v>214</v>
      </c>
      <c r="P321" t="s">
        <v>235</v>
      </c>
      <c r="Q321">
        <v>15</v>
      </c>
      <c r="R321" t="s">
        <v>216</v>
      </c>
      <c r="U321" t="s">
        <v>229</v>
      </c>
      <c r="V321" t="s">
        <v>227</v>
      </c>
      <c r="W321" t="s">
        <v>219</v>
      </c>
    </row>
    <row r="322" spans="1:23" x14ac:dyDescent="0.25">
      <c r="A322">
        <v>748</v>
      </c>
      <c r="B322" t="s">
        <v>10</v>
      </c>
      <c r="C322" t="s">
        <v>204</v>
      </c>
      <c r="D322" t="s">
        <v>205</v>
      </c>
      <c r="E322" t="s">
        <v>206</v>
      </c>
      <c r="F322" t="s">
        <v>276</v>
      </c>
      <c r="J322" t="s">
        <v>277</v>
      </c>
      <c r="K322" t="s">
        <v>257</v>
      </c>
      <c r="L322" t="s">
        <v>211</v>
      </c>
      <c r="M322" t="s">
        <v>212</v>
      </c>
      <c r="N322" t="s">
        <v>213</v>
      </c>
      <c r="O322" t="s">
        <v>214</v>
      </c>
      <c r="P322" t="s">
        <v>228</v>
      </c>
      <c r="Q322">
        <v>12.5</v>
      </c>
      <c r="R322" t="s">
        <v>216</v>
      </c>
      <c r="U322" t="s">
        <v>217</v>
      </c>
      <c r="V322" t="s">
        <v>218</v>
      </c>
      <c r="W322" t="s">
        <v>219</v>
      </c>
    </row>
    <row r="323" spans="1:23" x14ac:dyDescent="0.25">
      <c r="A323">
        <v>1283</v>
      </c>
      <c r="B323" t="s">
        <v>10</v>
      </c>
      <c r="C323" t="s">
        <v>204</v>
      </c>
      <c r="D323" t="s">
        <v>205</v>
      </c>
      <c r="E323" t="s">
        <v>206</v>
      </c>
      <c r="F323" t="s">
        <v>276</v>
      </c>
      <c r="J323" t="s">
        <v>277</v>
      </c>
      <c r="K323" t="s">
        <v>243</v>
      </c>
      <c r="L323" t="s">
        <v>211</v>
      </c>
      <c r="M323" t="s">
        <v>212</v>
      </c>
      <c r="N323" t="s">
        <v>213</v>
      </c>
      <c r="O323" t="s">
        <v>214</v>
      </c>
      <c r="P323" t="s">
        <v>235</v>
      </c>
      <c r="Q323">
        <v>15</v>
      </c>
      <c r="R323" t="s">
        <v>281</v>
      </c>
      <c r="U323" t="s">
        <v>229</v>
      </c>
      <c r="V323" t="s">
        <v>227</v>
      </c>
      <c r="W323" t="s">
        <v>219</v>
      </c>
    </row>
    <row r="324" spans="1:23" x14ac:dyDescent="0.25">
      <c r="A324">
        <v>1406</v>
      </c>
      <c r="B324" t="s">
        <v>10</v>
      </c>
      <c r="C324" t="s">
        <v>204</v>
      </c>
      <c r="D324" t="s">
        <v>205</v>
      </c>
      <c r="E324" t="s">
        <v>206</v>
      </c>
      <c r="F324" t="s">
        <v>207</v>
      </c>
      <c r="G324" t="s">
        <v>208</v>
      </c>
      <c r="H324" t="s">
        <v>249</v>
      </c>
      <c r="K324" t="s">
        <v>210</v>
      </c>
      <c r="L324" t="s">
        <v>237</v>
      </c>
      <c r="M324" t="s">
        <v>238</v>
      </c>
      <c r="N324" t="s">
        <v>223</v>
      </c>
      <c r="O324" t="s">
        <v>224</v>
      </c>
      <c r="P324" t="s">
        <v>228</v>
      </c>
      <c r="Q324">
        <v>12.5</v>
      </c>
      <c r="R324" t="s">
        <v>274</v>
      </c>
      <c r="U324" t="s">
        <v>280</v>
      </c>
      <c r="V324" t="s">
        <v>227</v>
      </c>
      <c r="W324" t="s">
        <v>219</v>
      </c>
    </row>
    <row r="325" spans="1:23" x14ac:dyDescent="0.25">
      <c r="A325">
        <v>741</v>
      </c>
      <c r="B325" t="s">
        <v>10</v>
      </c>
      <c r="C325" t="s">
        <v>204</v>
      </c>
      <c r="D325" t="s">
        <v>205</v>
      </c>
      <c r="E325" t="s">
        <v>251</v>
      </c>
      <c r="F325" t="s">
        <v>207</v>
      </c>
      <c r="G325" t="s">
        <v>231</v>
      </c>
      <c r="H325" t="s">
        <v>249</v>
      </c>
      <c r="I325" t="s">
        <v>253</v>
      </c>
      <c r="K325" t="s">
        <v>210</v>
      </c>
      <c r="L325" t="s">
        <v>211</v>
      </c>
      <c r="M325" t="s">
        <v>212</v>
      </c>
      <c r="N325" t="s">
        <v>213</v>
      </c>
      <c r="O325" t="s">
        <v>214</v>
      </c>
      <c r="P325" t="s">
        <v>228</v>
      </c>
      <c r="Q325">
        <v>12.5</v>
      </c>
      <c r="R325" t="s">
        <v>233</v>
      </c>
      <c r="U325" t="s">
        <v>229</v>
      </c>
      <c r="V325" t="s">
        <v>227</v>
      </c>
      <c r="W325" t="s">
        <v>219</v>
      </c>
    </row>
    <row r="326" spans="1:23" x14ac:dyDescent="0.25">
      <c r="A326">
        <v>667</v>
      </c>
      <c r="B326" t="s">
        <v>10</v>
      </c>
      <c r="C326" t="s">
        <v>204</v>
      </c>
      <c r="D326" t="s">
        <v>205</v>
      </c>
      <c r="E326" t="s">
        <v>251</v>
      </c>
      <c r="F326" t="s">
        <v>276</v>
      </c>
      <c r="J326" t="s">
        <v>348</v>
      </c>
      <c r="K326" t="s">
        <v>210</v>
      </c>
      <c r="L326" t="s">
        <v>211</v>
      </c>
      <c r="M326" t="s">
        <v>212</v>
      </c>
      <c r="N326" t="s">
        <v>213</v>
      </c>
      <c r="O326" t="s">
        <v>214</v>
      </c>
      <c r="P326" t="s">
        <v>228</v>
      </c>
      <c r="Q326">
        <v>12.5</v>
      </c>
      <c r="R326" t="s">
        <v>233</v>
      </c>
      <c r="U326" t="s">
        <v>229</v>
      </c>
      <c r="V326" t="s">
        <v>218</v>
      </c>
      <c r="W326" t="s">
        <v>219</v>
      </c>
    </row>
    <row r="327" spans="1:23" x14ac:dyDescent="0.25">
      <c r="A327">
        <v>719</v>
      </c>
      <c r="B327" t="s">
        <v>10</v>
      </c>
      <c r="C327" t="s">
        <v>204</v>
      </c>
      <c r="D327" t="s">
        <v>205</v>
      </c>
      <c r="E327" t="s">
        <v>251</v>
      </c>
      <c r="F327" t="s">
        <v>276</v>
      </c>
      <c r="J327" t="s">
        <v>336</v>
      </c>
      <c r="K327" t="s">
        <v>210</v>
      </c>
      <c r="L327" t="s">
        <v>211</v>
      </c>
      <c r="M327" t="s">
        <v>212</v>
      </c>
      <c r="N327" t="s">
        <v>223</v>
      </c>
      <c r="O327" t="s">
        <v>224</v>
      </c>
      <c r="P327" t="s">
        <v>235</v>
      </c>
      <c r="Q327">
        <v>15</v>
      </c>
      <c r="R327" t="s">
        <v>216</v>
      </c>
      <c r="U327" t="s">
        <v>288</v>
      </c>
      <c r="V327" t="s">
        <v>218</v>
      </c>
      <c r="W327" t="s">
        <v>230</v>
      </c>
    </row>
    <row r="328" spans="1:23" x14ac:dyDescent="0.25">
      <c r="A328">
        <v>747</v>
      </c>
      <c r="B328" t="s">
        <v>10</v>
      </c>
      <c r="C328" t="s">
        <v>204</v>
      </c>
      <c r="D328" t="s">
        <v>205</v>
      </c>
      <c r="E328" t="s">
        <v>251</v>
      </c>
      <c r="F328" t="s">
        <v>276</v>
      </c>
      <c r="J328" t="s">
        <v>302</v>
      </c>
      <c r="K328" t="s">
        <v>210</v>
      </c>
      <c r="L328" t="s">
        <v>211</v>
      </c>
      <c r="M328" t="s">
        <v>212</v>
      </c>
      <c r="N328" t="s">
        <v>213</v>
      </c>
      <c r="O328" t="s">
        <v>214</v>
      </c>
      <c r="P328" t="s">
        <v>228</v>
      </c>
      <c r="Q328">
        <v>12.5</v>
      </c>
      <c r="R328" t="s">
        <v>233</v>
      </c>
      <c r="U328" t="s">
        <v>229</v>
      </c>
      <c r="V328" t="s">
        <v>218</v>
      </c>
      <c r="W328" t="s">
        <v>230</v>
      </c>
    </row>
    <row r="329" spans="1:23" x14ac:dyDescent="0.25">
      <c r="A329">
        <v>828</v>
      </c>
      <c r="B329" t="s">
        <v>11</v>
      </c>
      <c r="C329" t="s">
        <v>220</v>
      </c>
      <c r="D329" t="s">
        <v>205</v>
      </c>
      <c r="E329" t="s">
        <v>251</v>
      </c>
      <c r="F329" t="s">
        <v>207</v>
      </c>
      <c r="G329" t="s">
        <v>231</v>
      </c>
      <c r="H329" t="s">
        <v>290</v>
      </c>
      <c r="I329" t="s">
        <v>253</v>
      </c>
      <c r="K329" t="s">
        <v>210</v>
      </c>
      <c r="L329" t="s">
        <v>211</v>
      </c>
      <c r="M329" t="s">
        <v>212</v>
      </c>
      <c r="N329" t="s">
        <v>213</v>
      </c>
      <c r="O329" t="s">
        <v>214</v>
      </c>
      <c r="P329" t="s">
        <v>228</v>
      </c>
      <c r="Q329">
        <v>12.5</v>
      </c>
      <c r="R329" t="s">
        <v>216</v>
      </c>
      <c r="U329" t="s">
        <v>229</v>
      </c>
      <c r="V329" t="s">
        <v>227</v>
      </c>
      <c r="W329" t="s">
        <v>219</v>
      </c>
    </row>
    <row r="330" spans="1:23" x14ac:dyDescent="0.25">
      <c r="A330">
        <v>841</v>
      </c>
      <c r="B330" t="s">
        <v>11</v>
      </c>
      <c r="C330" t="s">
        <v>220</v>
      </c>
      <c r="D330" t="s">
        <v>205</v>
      </c>
      <c r="E330" t="s">
        <v>251</v>
      </c>
      <c r="F330" t="s">
        <v>207</v>
      </c>
      <c r="G330" t="s">
        <v>208</v>
      </c>
      <c r="H330" t="s">
        <v>268</v>
      </c>
      <c r="I330" t="s">
        <v>272</v>
      </c>
      <c r="K330" t="s">
        <v>257</v>
      </c>
      <c r="L330" t="s">
        <v>237</v>
      </c>
      <c r="M330" t="s">
        <v>238</v>
      </c>
      <c r="N330" t="s">
        <v>213</v>
      </c>
      <c r="O330" t="s">
        <v>214</v>
      </c>
      <c r="P330" t="s">
        <v>228</v>
      </c>
      <c r="Q330">
        <v>12.5</v>
      </c>
      <c r="R330" t="s">
        <v>281</v>
      </c>
      <c r="U330" t="s">
        <v>226</v>
      </c>
      <c r="V330" t="s">
        <v>227</v>
      </c>
      <c r="W330" t="s">
        <v>230</v>
      </c>
    </row>
    <row r="331" spans="1:23" x14ac:dyDescent="0.25">
      <c r="A331">
        <v>848</v>
      </c>
      <c r="B331" t="s">
        <v>11</v>
      </c>
      <c r="C331" t="s">
        <v>220</v>
      </c>
      <c r="D331" t="s">
        <v>205</v>
      </c>
      <c r="E331" t="s">
        <v>251</v>
      </c>
      <c r="F331" t="s">
        <v>207</v>
      </c>
      <c r="G331" t="s">
        <v>231</v>
      </c>
      <c r="H331" t="s">
        <v>268</v>
      </c>
      <c r="I331" t="s">
        <v>272</v>
      </c>
      <c r="K331" t="s">
        <v>210</v>
      </c>
      <c r="L331" t="s">
        <v>237</v>
      </c>
      <c r="M331" t="s">
        <v>238</v>
      </c>
      <c r="N331" t="s">
        <v>213</v>
      </c>
      <c r="O331" t="s">
        <v>214</v>
      </c>
      <c r="P331" t="s">
        <v>235</v>
      </c>
      <c r="Q331">
        <v>15</v>
      </c>
      <c r="R331" t="s">
        <v>260</v>
      </c>
      <c r="U331" t="s">
        <v>229</v>
      </c>
      <c r="V331" t="s">
        <v>227</v>
      </c>
      <c r="W331" t="s">
        <v>230</v>
      </c>
    </row>
    <row r="332" spans="1:23" x14ac:dyDescent="0.25">
      <c r="A332">
        <v>1483</v>
      </c>
      <c r="B332" t="s">
        <v>11</v>
      </c>
      <c r="C332" t="s">
        <v>220</v>
      </c>
      <c r="D332" t="s">
        <v>205</v>
      </c>
      <c r="E332" t="s">
        <v>251</v>
      </c>
      <c r="F332" t="s">
        <v>207</v>
      </c>
      <c r="G332" t="s">
        <v>208</v>
      </c>
      <c r="H332" t="s">
        <v>290</v>
      </c>
      <c r="I332" t="s">
        <v>253</v>
      </c>
      <c r="K332" t="s">
        <v>257</v>
      </c>
      <c r="L332" t="s">
        <v>211</v>
      </c>
      <c r="M332" t="s">
        <v>212</v>
      </c>
      <c r="N332" t="s">
        <v>213</v>
      </c>
      <c r="O332" t="s">
        <v>214</v>
      </c>
      <c r="P332" t="s">
        <v>215</v>
      </c>
      <c r="Q332">
        <v>7</v>
      </c>
      <c r="R332" t="s">
        <v>216</v>
      </c>
      <c r="U332" t="s">
        <v>226</v>
      </c>
      <c r="V332" t="s">
        <v>227</v>
      </c>
      <c r="W332" t="s">
        <v>219</v>
      </c>
    </row>
    <row r="333" spans="1:23" x14ac:dyDescent="0.25">
      <c r="A333">
        <v>1484</v>
      </c>
      <c r="B333" t="s">
        <v>11</v>
      </c>
      <c r="C333" t="s">
        <v>220</v>
      </c>
      <c r="D333" t="s">
        <v>205</v>
      </c>
      <c r="E333" t="s">
        <v>251</v>
      </c>
      <c r="F333" t="s">
        <v>207</v>
      </c>
      <c r="G333" t="s">
        <v>245</v>
      </c>
      <c r="H333" t="s">
        <v>249</v>
      </c>
      <c r="I333" t="s">
        <v>253</v>
      </c>
      <c r="K333" t="s">
        <v>257</v>
      </c>
      <c r="L333" t="s">
        <v>211</v>
      </c>
      <c r="M333" t="s">
        <v>212</v>
      </c>
      <c r="N333" t="s">
        <v>213</v>
      </c>
      <c r="O333" t="s">
        <v>214</v>
      </c>
      <c r="P333" t="s">
        <v>228</v>
      </c>
      <c r="Q333">
        <v>12.5</v>
      </c>
      <c r="R333" t="s">
        <v>349</v>
      </c>
      <c r="U333" t="s">
        <v>288</v>
      </c>
      <c r="V333" t="s">
        <v>227</v>
      </c>
      <c r="W333" t="s">
        <v>230</v>
      </c>
    </row>
    <row r="334" spans="1:23" x14ac:dyDescent="0.25">
      <c r="A334">
        <v>1502</v>
      </c>
      <c r="B334" t="s">
        <v>11</v>
      </c>
      <c r="C334" t="s">
        <v>220</v>
      </c>
      <c r="D334" t="s">
        <v>242</v>
      </c>
      <c r="E334" t="s">
        <v>251</v>
      </c>
      <c r="F334" t="s">
        <v>207</v>
      </c>
      <c r="G334" t="s">
        <v>208</v>
      </c>
      <c r="H334" t="s">
        <v>232</v>
      </c>
      <c r="I334" t="s">
        <v>253</v>
      </c>
      <c r="K334" t="s">
        <v>210</v>
      </c>
      <c r="L334" t="s">
        <v>211</v>
      </c>
      <c r="M334" t="s">
        <v>212</v>
      </c>
      <c r="N334" t="s">
        <v>213</v>
      </c>
      <c r="O334" t="s">
        <v>214</v>
      </c>
      <c r="P334" t="s">
        <v>235</v>
      </c>
      <c r="Q334">
        <v>15</v>
      </c>
      <c r="R334" t="s">
        <v>225</v>
      </c>
      <c r="U334" t="s">
        <v>229</v>
      </c>
      <c r="V334" t="s">
        <v>218</v>
      </c>
      <c r="W334" t="s">
        <v>230</v>
      </c>
    </row>
    <row r="335" spans="1:23" x14ac:dyDescent="0.25">
      <c r="A335">
        <v>65</v>
      </c>
      <c r="B335" t="s">
        <v>11</v>
      </c>
      <c r="C335" t="s">
        <v>204</v>
      </c>
      <c r="D335" t="s">
        <v>242</v>
      </c>
      <c r="E335" t="s">
        <v>206</v>
      </c>
      <c r="F335" t="s">
        <v>207</v>
      </c>
      <c r="G335" t="s">
        <v>208</v>
      </c>
      <c r="H335" t="s">
        <v>271</v>
      </c>
      <c r="K335" t="s">
        <v>257</v>
      </c>
      <c r="L335" t="s">
        <v>237</v>
      </c>
      <c r="M335" t="s">
        <v>238</v>
      </c>
      <c r="N335" t="s">
        <v>223</v>
      </c>
      <c r="O335" t="s">
        <v>224</v>
      </c>
      <c r="P335" t="s">
        <v>228</v>
      </c>
      <c r="Q335">
        <v>12.5</v>
      </c>
      <c r="R335" t="s">
        <v>281</v>
      </c>
      <c r="U335" t="s">
        <v>229</v>
      </c>
      <c r="V335" t="s">
        <v>218</v>
      </c>
      <c r="W335" t="s">
        <v>219</v>
      </c>
    </row>
    <row r="336" spans="1:23" x14ac:dyDescent="0.25">
      <c r="A336">
        <v>330</v>
      </c>
      <c r="B336" t="s">
        <v>11</v>
      </c>
      <c r="C336" t="s">
        <v>220</v>
      </c>
      <c r="D336" t="s">
        <v>205</v>
      </c>
      <c r="E336" t="s">
        <v>206</v>
      </c>
      <c r="F336" t="s">
        <v>207</v>
      </c>
      <c r="G336" t="s">
        <v>208</v>
      </c>
      <c r="H336" t="s">
        <v>350</v>
      </c>
      <c r="K336" t="s">
        <v>210</v>
      </c>
      <c r="L336" t="s">
        <v>211</v>
      </c>
      <c r="M336" t="s">
        <v>212</v>
      </c>
      <c r="N336" t="s">
        <v>213</v>
      </c>
      <c r="O336" t="s">
        <v>214</v>
      </c>
      <c r="P336" t="s">
        <v>215</v>
      </c>
      <c r="Q336">
        <v>7</v>
      </c>
      <c r="R336" t="s">
        <v>225</v>
      </c>
      <c r="U336" t="s">
        <v>311</v>
      </c>
      <c r="V336" t="s">
        <v>227</v>
      </c>
      <c r="W336" t="s">
        <v>230</v>
      </c>
    </row>
    <row r="337" spans="1:23" x14ac:dyDescent="0.25">
      <c r="A337">
        <v>451</v>
      </c>
      <c r="B337" t="s">
        <v>11</v>
      </c>
      <c r="C337" t="s">
        <v>204</v>
      </c>
      <c r="D337" t="s">
        <v>205</v>
      </c>
      <c r="E337" t="s">
        <v>206</v>
      </c>
      <c r="F337" t="s">
        <v>276</v>
      </c>
      <c r="J337" t="s">
        <v>351</v>
      </c>
      <c r="K337" t="s">
        <v>210</v>
      </c>
      <c r="L337" t="s">
        <v>237</v>
      </c>
      <c r="M337" t="s">
        <v>238</v>
      </c>
      <c r="N337" t="s">
        <v>213</v>
      </c>
      <c r="O337" t="s">
        <v>214</v>
      </c>
      <c r="P337" t="s">
        <v>228</v>
      </c>
      <c r="Q337">
        <v>12.5</v>
      </c>
      <c r="R337" t="s">
        <v>281</v>
      </c>
      <c r="U337" t="s">
        <v>229</v>
      </c>
      <c r="V337" t="s">
        <v>218</v>
      </c>
      <c r="W337" t="s">
        <v>219</v>
      </c>
    </row>
    <row r="338" spans="1:23" x14ac:dyDescent="0.25">
      <c r="A338">
        <v>669</v>
      </c>
      <c r="B338" t="s">
        <v>11</v>
      </c>
      <c r="C338" t="s">
        <v>220</v>
      </c>
      <c r="D338" t="s">
        <v>205</v>
      </c>
      <c r="E338" t="s">
        <v>206</v>
      </c>
      <c r="F338" t="s">
        <v>276</v>
      </c>
      <c r="J338" t="s">
        <v>302</v>
      </c>
      <c r="K338" t="s">
        <v>257</v>
      </c>
      <c r="L338" t="s">
        <v>211</v>
      </c>
      <c r="M338" t="s">
        <v>212</v>
      </c>
      <c r="N338" t="s">
        <v>213</v>
      </c>
      <c r="O338" t="s">
        <v>214</v>
      </c>
      <c r="P338" t="s">
        <v>215</v>
      </c>
      <c r="Q338">
        <v>7</v>
      </c>
      <c r="R338" t="s">
        <v>216</v>
      </c>
      <c r="U338" t="s">
        <v>288</v>
      </c>
      <c r="V338" t="s">
        <v>227</v>
      </c>
      <c r="W338" t="s">
        <v>219</v>
      </c>
    </row>
    <row r="339" spans="1:23" x14ac:dyDescent="0.25">
      <c r="A339">
        <v>670</v>
      </c>
      <c r="B339" t="s">
        <v>11</v>
      </c>
      <c r="C339" t="s">
        <v>220</v>
      </c>
      <c r="D339" t="s">
        <v>242</v>
      </c>
      <c r="E339" t="s">
        <v>206</v>
      </c>
      <c r="F339" t="s">
        <v>207</v>
      </c>
      <c r="G339" t="s">
        <v>231</v>
      </c>
      <c r="H339" t="s">
        <v>268</v>
      </c>
      <c r="K339" t="s">
        <v>257</v>
      </c>
      <c r="L339" t="s">
        <v>211</v>
      </c>
      <c r="M339" t="s">
        <v>212</v>
      </c>
      <c r="N339" t="s">
        <v>223</v>
      </c>
      <c r="O339" t="s">
        <v>224</v>
      </c>
      <c r="P339" t="s">
        <v>259</v>
      </c>
      <c r="Q339">
        <v>2</v>
      </c>
      <c r="R339" t="s">
        <v>216</v>
      </c>
      <c r="U339" t="s">
        <v>226</v>
      </c>
      <c r="V339" t="s">
        <v>227</v>
      </c>
      <c r="W339" t="s">
        <v>230</v>
      </c>
    </row>
    <row r="340" spans="1:23" x14ac:dyDescent="0.25">
      <c r="A340">
        <v>673</v>
      </c>
      <c r="B340" t="s">
        <v>11</v>
      </c>
      <c r="C340" t="s">
        <v>220</v>
      </c>
      <c r="D340" t="s">
        <v>205</v>
      </c>
      <c r="E340" t="s">
        <v>206</v>
      </c>
      <c r="F340" t="s">
        <v>276</v>
      </c>
      <c r="J340" t="s">
        <v>302</v>
      </c>
      <c r="K340" t="s">
        <v>257</v>
      </c>
      <c r="L340" t="s">
        <v>237</v>
      </c>
      <c r="M340" t="s">
        <v>238</v>
      </c>
      <c r="N340" t="s">
        <v>213</v>
      </c>
      <c r="O340" t="s">
        <v>214</v>
      </c>
      <c r="P340" t="s">
        <v>215</v>
      </c>
      <c r="Q340">
        <v>7</v>
      </c>
      <c r="R340" t="s">
        <v>260</v>
      </c>
      <c r="U340" t="s">
        <v>226</v>
      </c>
      <c r="V340" t="s">
        <v>227</v>
      </c>
      <c r="W340" t="s">
        <v>230</v>
      </c>
    </row>
    <row r="341" spans="1:23" x14ac:dyDescent="0.25">
      <c r="A341">
        <v>675</v>
      </c>
      <c r="B341" t="s">
        <v>11</v>
      </c>
      <c r="C341" t="s">
        <v>204</v>
      </c>
      <c r="D341" t="s">
        <v>205</v>
      </c>
      <c r="E341" t="s">
        <v>206</v>
      </c>
      <c r="F341" t="s">
        <v>207</v>
      </c>
      <c r="G341" t="s">
        <v>231</v>
      </c>
      <c r="H341" t="s">
        <v>249</v>
      </c>
      <c r="K341" t="s">
        <v>210</v>
      </c>
      <c r="L341" t="s">
        <v>211</v>
      </c>
      <c r="M341" t="s">
        <v>212</v>
      </c>
      <c r="N341" t="s">
        <v>223</v>
      </c>
      <c r="O341" t="s">
        <v>224</v>
      </c>
      <c r="P341" t="s">
        <v>215</v>
      </c>
      <c r="Q341">
        <v>7</v>
      </c>
      <c r="R341" t="s">
        <v>282</v>
      </c>
      <c r="U341" t="s">
        <v>226</v>
      </c>
      <c r="V341" t="s">
        <v>218</v>
      </c>
      <c r="W341" t="s">
        <v>219</v>
      </c>
    </row>
    <row r="342" spans="1:23" x14ac:dyDescent="0.25">
      <c r="A342">
        <v>679</v>
      </c>
      <c r="B342" t="s">
        <v>11</v>
      </c>
      <c r="C342" t="s">
        <v>220</v>
      </c>
      <c r="D342" t="s">
        <v>205</v>
      </c>
      <c r="E342" t="s">
        <v>206</v>
      </c>
      <c r="F342" t="s">
        <v>207</v>
      </c>
      <c r="G342" t="s">
        <v>245</v>
      </c>
      <c r="H342" t="s">
        <v>352</v>
      </c>
      <c r="K342" t="s">
        <v>257</v>
      </c>
      <c r="L342" t="s">
        <v>211</v>
      </c>
      <c r="M342" t="s">
        <v>212</v>
      </c>
      <c r="N342" t="s">
        <v>223</v>
      </c>
      <c r="O342" t="s">
        <v>224</v>
      </c>
      <c r="P342" t="s">
        <v>235</v>
      </c>
      <c r="Q342">
        <v>15</v>
      </c>
      <c r="R342" t="s">
        <v>216</v>
      </c>
      <c r="U342" t="s">
        <v>229</v>
      </c>
      <c r="V342" t="s">
        <v>218</v>
      </c>
      <c r="W342" t="s">
        <v>219</v>
      </c>
    </row>
    <row r="343" spans="1:23" x14ac:dyDescent="0.25">
      <c r="A343">
        <v>680</v>
      </c>
      <c r="B343" t="s">
        <v>11</v>
      </c>
      <c r="C343" t="s">
        <v>204</v>
      </c>
      <c r="D343" t="s">
        <v>205</v>
      </c>
      <c r="E343" t="s">
        <v>206</v>
      </c>
      <c r="F343" t="s">
        <v>207</v>
      </c>
      <c r="G343" t="s">
        <v>231</v>
      </c>
      <c r="H343" t="s">
        <v>271</v>
      </c>
      <c r="K343" t="s">
        <v>210</v>
      </c>
      <c r="L343" t="s">
        <v>211</v>
      </c>
      <c r="M343" t="s">
        <v>212</v>
      </c>
      <c r="N343" t="s">
        <v>213</v>
      </c>
      <c r="O343" t="s">
        <v>214</v>
      </c>
      <c r="P343" t="s">
        <v>228</v>
      </c>
      <c r="Q343">
        <v>12.5</v>
      </c>
      <c r="R343" t="s">
        <v>216</v>
      </c>
      <c r="U343" t="s">
        <v>280</v>
      </c>
      <c r="V343" t="s">
        <v>227</v>
      </c>
      <c r="W343" t="s">
        <v>230</v>
      </c>
    </row>
    <row r="344" spans="1:23" x14ac:dyDescent="0.25">
      <c r="A344">
        <v>701</v>
      </c>
      <c r="B344" t="s">
        <v>11</v>
      </c>
      <c r="C344" t="s">
        <v>204</v>
      </c>
      <c r="D344" t="s">
        <v>205</v>
      </c>
      <c r="E344" t="s">
        <v>246</v>
      </c>
      <c r="K344" t="s">
        <v>48</v>
      </c>
      <c r="N344" t="s">
        <v>236</v>
      </c>
      <c r="O344" t="s">
        <v>236</v>
      </c>
      <c r="S344" t="s">
        <v>255</v>
      </c>
      <c r="T344">
        <v>30</v>
      </c>
      <c r="U344" t="s">
        <v>261</v>
      </c>
      <c r="V344" t="s">
        <v>227</v>
      </c>
      <c r="W344" t="s">
        <v>219</v>
      </c>
    </row>
    <row r="345" spans="1:23" x14ac:dyDescent="0.25">
      <c r="A345">
        <v>703</v>
      </c>
      <c r="B345" t="s">
        <v>11</v>
      </c>
      <c r="C345" t="s">
        <v>220</v>
      </c>
      <c r="D345" t="s">
        <v>205</v>
      </c>
      <c r="E345" t="s">
        <v>206</v>
      </c>
      <c r="F345" t="s">
        <v>276</v>
      </c>
      <c r="J345" t="s">
        <v>302</v>
      </c>
      <c r="K345" t="s">
        <v>210</v>
      </c>
      <c r="L345" t="s">
        <v>237</v>
      </c>
      <c r="M345" t="s">
        <v>238</v>
      </c>
      <c r="N345" t="s">
        <v>213</v>
      </c>
      <c r="O345" t="s">
        <v>214</v>
      </c>
      <c r="P345" t="s">
        <v>215</v>
      </c>
      <c r="Q345">
        <v>7</v>
      </c>
      <c r="R345" t="s">
        <v>281</v>
      </c>
      <c r="U345" t="s">
        <v>226</v>
      </c>
      <c r="V345" t="s">
        <v>227</v>
      </c>
      <c r="W345" t="s">
        <v>230</v>
      </c>
    </row>
    <row r="346" spans="1:23" x14ac:dyDescent="0.25">
      <c r="A346">
        <v>704</v>
      </c>
      <c r="B346" t="s">
        <v>11</v>
      </c>
      <c r="C346" t="s">
        <v>204</v>
      </c>
      <c r="D346" t="s">
        <v>205</v>
      </c>
      <c r="E346" t="s">
        <v>206</v>
      </c>
      <c r="F346" t="s">
        <v>207</v>
      </c>
      <c r="G346" t="s">
        <v>231</v>
      </c>
      <c r="H346" t="s">
        <v>249</v>
      </c>
      <c r="K346" t="s">
        <v>210</v>
      </c>
      <c r="L346" t="s">
        <v>211</v>
      </c>
      <c r="M346" t="s">
        <v>212</v>
      </c>
      <c r="N346" t="s">
        <v>213</v>
      </c>
      <c r="O346" t="s">
        <v>214</v>
      </c>
      <c r="P346" t="s">
        <v>228</v>
      </c>
      <c r="Q346">
        <v>12.5</v>
      </c>
      <c r="R346" t="s">
        <v>216</v>
      </c>
      <c r="U346" t="s">
        <v>229</v>
      </c>
      <c r="V346" t="s">
        <v>227</v>
      </c>
      <c r="W346" t="s">
        <v>230</v>
      </c>
    </row>
    <row r="347" spans="1:23" x14ac:dyDescent="0.25">
      <c r="A347">
        <v>708</v>
      </c>
      <c r="B347" t="s">
        <v>11</v>
      </c>
      <c r="C347" t="s">
        <v>220</v>
      </c>
      <c r="D347" t="s">
        <v>205</v>
      </c>
      <c r="E347" t="s">
        <v>206</v>
      </c>
      <c r="F347" t="s">
        <v>207</v>
      </c>
      <c r="G347" t="s">
        <v>231</v>
      </c>
      <c r="H347" t="s">
        <v>268</v>
      </c>
      <c r="K347" t="s">
        <v>257</v>
      </c>
      <c r="L347" t="s">
        <v>211</v>
      </c>
      <c r="M347" t="s">
        <v>212</v>
      </c>
      <c r="N347" t="s">
        <v>223</v>
      </c>
      <c r="O347" t="s">
        <v>224</v>
      </c>
      <c r="P347" t="s">
        <v>235</v>
      </c>
      <c r="Q347">
        <v>15</v>
      </c>
      <c r="R347" t="s">
        <v>353</v>
      </c>
      <c r="U347" t="s">
        <v>229</v>
      </c>
      <c r="V347" t="s">
        <v>218</v>
      </c>
      <c r="W347" t="s">
        <v>219</v>
      </c>
    </row>
    <row r="348" spans="1:23" x14ac:dyDescent="0.25">
      <c r="A348">
        <v>713</v>
      </c>
      <c r="B348" t="s">
        <v>11</v>
      </c>
      <c r="C348" t="s">
        <v>220</v>
      </c>
      <c r="D348" t="s">
        <v>205</v>
      </c>
      <c r="E348" t="s">
        <v>206</v>
      </c>
      <c r="F348" t="s">
        <v>207</v>
      </c>
      <c r="G348" t="s">
        <v>234</v>
      </c>
      <c r="H348" t="s">
        <v>268</v>
      </c>
      <c r="K348" t="s">
        <v>46</v>
      </c>
      <c r="L348" t="s">
        <v>211</v>
      </c>
      <c r="M348" t="s">
        <v>212</v>
      </c>
      <c r="N348" t="s">
        <v>223</v>
      </c>
      <c r="O348" t="s">
        <v>224</v>
      </c>
      <c r="P348" t="s">
        <v>235</v>
      </c>
      <c r="Q348">
        <v>15</v>
      </c>
      <c r="R348" t="s">
        <v>216</v>
      </c>
      <c r="U348" t="s">
        <v>229</v>
      </c>
      <c r="V348" t="s">
        <v>218</v>
      </c>
      <c r="W348" t="s">
        <v>219</v>
      </c>
    </row>
    <row r="349" spans="1:23" x14ac:dyDescent="0.25">
      <c r="A349">
        <v>714</v>
      </c>
      <c r="B349" t="s">
        <v>11</v>
      </c>
      <c r="C349" t="s">
        <v>220</v>
      </c>
      <c r="D349" t="s">
        <v>205</v>
      </c>
      <c r="E349" t="s">
        <v>206</v>
      </c>
      <c r="F349" t="s">
        <v>276</v>
      </c>
      <c r="J349" t="s">
        <v>302</v>
      </c>
      <c r="K349" t="s">
        <v>210</v>
      </c>
      <c r="L349" t="s">
        <v>211</v>
      </c>
      <c r="M349" t="s">
        <v>212</v>
      </c>
      <c r="N349" t="s">
        <v>223</v>
      </c>
      <c r="O349" t="s">
        <v>224</v>
      </c>
      <c r="P349" t="s">
        <v>215</v>
      </c>
      <c r="Q349">
        <v>7</v>
      </c>
      <c r="R349" t="s">
        <v>354</v>
      </c>
      <c r="U349" t="s">
        <v>229</v>
      </c>
      <c r="V349" t="s">
        <v>218</v>
      </c>
      <c r="W349" t="s">
        <v>219</v>
      </c>
    </row>
    <row r="350" spans="1:23" x14ac:dyDescent="0.25">
      <c r="A350">
        <v>717</v>
      </c>
      <c r="B350" t="s">
        <v>11</v>
      </c>
      <c r="C350" t="s">
        <v>220</v>
      </c>
      <c r="D350" t="s">
        <v>205</v>
      </c>
      <c r="E350" t="s">
        <v>206</v>
      </c>
      <c r="F350" t="s">
        <v>276</v>
      </c>
      <c r="J350" t="s">
        <v>302</v>
      </c>
      <c r="K350" t="s">
        <v>210</v>
      </c>
      <c r="L350" t="s">
        <v>211</v>
      </c>
      <c r="M350" t="s">
        <v>212</v>
      </c>
      <c r="N350" t="s">
        <v>213</v>
      </c>
      <c r="O350" t="s">
        <v>214</v>
      </c>
      <c r="P350" t="s">
        <v>235</v>
      </c>
      <c r="Q350">
        <v>15</v>
      </c>
      <c r="R350" t="s">
        <v>258</v>
      </c>
      <c r="U350" t="s">
        <v>229</v>
      </c>
      <c r="V350" t="s">
        <v>218</v>
      </c>
      <c r="W350" t="s">
        <v>230</v>
      </c>
    </row>
    <row r="351" spans="1:23" x14ac:dyDescent="0.25">
      <c r="A351">
        <v>718</v>
      </c>
      <c r="B351" t="s">
        <v>11</v>
      </c>
      <c r="C351" t="s">
        <v>204</v>
      </c>
      <c r="D351" t="s">
        <v>205</v>
      </c>
      <c r="E351" t="s">
        <v>47</v>
      </c>
      <c r="K351" t="s">
        <v>47</v>
      </c>
      <c r="N351" t="s">
        <v>236</v>
      </c>
      <c r="O351" t="s">
        <v>236</v>
      </c>
    </row>
    <row r="352" spans="1:23" x14ac:dyDescent="0.25">
      <c r="A352">
        <v>721</v>
      </c>
      <c r="B352" t="s">
        <v>11</v>
      </c>
      <c r="C352" t="s">
        <v>220</v>
      </c>
      <c r="D352" t="s">
        <v>205</v>
      </c>
      <c r="E352" t="s">
        <v>206</v>
      </c>
      <c r="F352" t="s">
        <v>207</v>
      </c>
      <c r="G352" t="s">
        <v>231</v>
      </c>
      <c r="H352" t="s">
        <v>268</v>
      </c>
      <c r="K352" t="s">
        <v>210</v>
      </c>
      <c r="L352" t="s">
        <v>211</v>
      </c>
      <c r="M352" t="s">
        <v>212</v>
      </c>
      <c r="N352" t="s">
        <v>213</v>
      </c>
      <c r="O352" t="s">
        <v>214</v>
      </c>
      <c r="P352" t="s">
        <v>215</v>
      </c>
      <c r="Q352">
        <v>7</v>
      </c>
      <c r="R352" t="s">
        <v>260</v>
      </c>
      <c r="U352" t="s">
        <v>226</v>
      </c>
      <c r="V352" t="s">
        <v>227</v>
      </c>
      <c r="W352" t="s">
        <v>219</v>
      </c>
    </row>
    <row r="353" spans="1:23" x14ac:dyDescent="0.25">
      <c r="A353">
        <v>722</v>
      </c>
      <c r="B353" t="s">
        <v>11</v>
      </c>
      <c r="C353" t="s">
        <v>204</v>
      </c>
      <c r="D353" t="s">
        <v>205</v>
      </c>
      <c r="E353" t="s">
        <v>206</v>
      </c>
      <c r="F353" t="s">
        <v>276</v>
      </c>
      <c r="J353" t="s">
        <v>277</v>
      </c>
      <c r="K353" t="s">
        <v>210</v>
      </c>
      <c r="L353" t="s">
        <v>211</v>
      </c>
      <c r="M353" t="s">
        <v>212</v>
      </c>
      <c r="N353" t="s">
        <v>213</v>
      </c>
      <c r="O353" t="s">
        <v>214</v>
      </c>
      <c r="P353" t="s">
        <v>235</v>
      </c>
      <c r="Q353">
        <v>15</v>
      </c>
      <c r="R353" t="s">
        <v>216</v>
      </c>
      <c r="U353" t="s">
        <v>311</v>
      </c>
      <c r="V353" t="s">
        <v>218</v>
      </c>
      <c r="W353" t="s">
        <v>230</v>
      </c>
    </row>
    <row r="354" spans="1:23" x14ac:dyDescent="0.25">
      <c r="A354">
        <v>724</v>
      </c>
      <c r="B354" t="s">
        <v>11</v>
      </c>
      <c r="C354" t="s">
        <v>204</v>
      </c>
      <c r="D354" t="s">
        <v>205</v>
      </c>
      <c r="E354" t="s">
        <v>206</v>
      </c>
      <c r="F354" t="s">
        <v>276</v>
      </c>
      <c r="J354" t="s">
        <v>277</v>
      </c>
      <c r="K354" t="s">
        <v>210</v>
      </c>
      <c r="L354" t="s">
        <v>211</v>
      </c>
      <c r="M354" t="s">
        <v>212</v>
      </c>
      <c r="N354" t="s">
        <v>213</v>
      </c>
      <c r="O354" t="s">
        <v>214</v>
      </c>
      <c r="P354" t="s">
        <v>228</v>
      </c>
      <c r="Q354">
        <v>12.5</v>
      </c>
      <c r="R354" t="s">
        <v>281</v>
      </c>
      <c r="U354" t="s">
        <v>229</v>
      </c>
      <c r="V354" t="s">
        <v>227</v>
      </c>
      <c r="W354" t="s">
        <v>230</v>
      </c>
    </row>
    <row r="355" spans="1:23" x14ac:dyDescent="0.25">
      <c r="A355">
        <v>725</v>
      </c>
      <c r="B355" t="s">
        <v>11</v>
      </c>
      <c r="C355" t="s">
        <v>204</v>
      </c>
      <c r="D355" t="s">
        <v>205</v>
      </c>
      <c r="E355" t="s">
        <v>206</v>
      </c>
      <c r="F355" t="s">
        <v>276</v>
      </c>
      <c r="J355" t="s">
        <v>289</v>
      </c>
      <c r="K355" t="s">
        <v>210</v>
      </c>
      <c r="L355" t="s">
        <v>211</v>
      </c>
      <c r="M355" t="s">
        <v>212</v>
      </c>
      <c r="N355" t="s">
        <v>223</v>
      </c>
      <c r="O355" t="s">
        <v>224</v>
      </c>
      <c r="P355" t="s">
        <v>228</v>
      </c>
      <c r="Q355">
        <v>12.5</v>
      </c>
      <c r="R355" t="s">
        <v>258</v>
      </c>
      <c r="U355" t="s">
        <v>226</v>
      </c>
      <c r="V355" t="s">
        <v>227</v>
      </c>
      <c r="W355" t="s">
        <v>230</v>
      </c>
    </row>
    <row r="356" spans="1:23" x14ac:dyDescent="0.25">
      <c r="A356">
        <v>729</v>
      </c>
      <c r="B356" t="s">
        <v>11</v>
      </c>
      <c r="C356" t="s">
        <v>220</v>
      </c>
      <c r="D356" t="s">
        <v>205</v>
      </c>
      <c r="E356" t="s">
        <v>206</v>
      </c>
      <c r="F356" t="s">
        <v>207</v>
      </c>
      <c r="G356" t="s">
        <v>208</v>
      </c>
      <c r="H356" t="s">
        <v>355</v>
      </c>
      <c r="K356" t="s">
        <v>257</v>
      </c>
      <c r="L356" t="s">
        <v>237</v>
      </c>
      <c r="M356" t="s">
        <v>238</v>
      </c>
      <c r="N356" t="s">
        <v>223</v>
      </c>
      <c r="O356" t="s">
        <v>224</v>
      </c>
      <c r="P356" t="s">
        <v>228</v>
      </c>
      <c r="Q356">
        <v>12.5</v>
      </c>
      <c r="R356" t="s">
        <v>356</v>
      </c>
      <c r="U356" t="s">
        <v>226</v>
      </c>
      <c r="V356" t="s">
        <v>227</v>
      </c>
      <c r="W356" t="s">
        <v>230</v>
      </c>
    </row>
    <row r="357" spans="1:23" x14ac:dyDescent="0.25">
      <c r="A357">
        <v>730</v>
      </c>
      <c r="B357" t="s">
        <v>11</v>
      </c>
      <c r="C357" t="s">
        <v>204</v>
      </c>
      <c r="D357" t="s">
        <v>205</v>
      </c>
      <c r="E357" t="s">
        <v>206</v>
      </c>
      <c r="F357" t="s">
        <v>207</v>
      </c>
      <c r="G357" t="s">
        <v>231</v>
      </c>
      <c r="H357" t="s">
        <v>249</v>
      </c>
      <c r="K357" t="s">
        <v>257</v>
      </c>
      <c r="L357" t="s">
        <v>211</v>
      </c>
      <c r="M357" t="s">
        <v>212</v>
      </c>
      <c r="N357" t="s">
        <v>223</v>
      </c>
      <c r="O357" t="s">
        <v>224</v>
      </c>
      <c r="P357" t="s">
        <v>235</v>
      </c>
      <c r="Q357">
        <v>15</v>
      </c>
      <c r="R357" t="s">
        <v>216</v>
      </c>
      <c r="U357" t="s">
        <v>229</v>
      </c>
      <c r="V357" t="s">
        <v>218</v>
      </c>
      <c r="W357" t="s">
        <v>219</v>
      </c>
    </row>
    <row r="358" spans="1:23" x14ac:dyDescent="0.25">
      <c r="A358">
        <v>731</v>
      </c>
      <c r="B358" t="s">
        <v>11</v>
      </c>
      <c r="C358" t="s">
        <v>204</v>
      </c>
      <c r="D358" t="s">
        <v>205</v>
      </c>
      <c r="E358" t="s">
        <v>206</v>
      </c>
      <c r="F358" t="s">
        <v>276</v>
      </c>
      <c r="J358" t="s">
        <v>302</v>
      </c>
      <c r="K358" t="s">
        <v>210</v>
      </c>
      <c r="L358" t="s">
        <v>237</v>
      </c>
      <c r="M358" t="s">
        <v>238</v>
      </c>
      <c r="N358" t="s">
        <v>223</v>
      </c>
      <c r="O358" t="s">
        <v>224</v>
      </c>
      <c r="P358" t="s">
        <v>215</v>
      </c>
      <c r="Q358">
        <v>7</v>
      </c>
      <c r="R358" t="s">
        <v>233</v>
      </c>
      <c r="U358" t="s">
        <v>229</v>
      </c>
      <c r="V358" t="s">
        <v>218</v>
      </c>
      <c r="W358" t="s">
        <v>219</v>
      </c>
    </row>
    <row r="359" spans="1:23" x14ac:dyDescent="0.25">
      <c r="A359">
        <v>732</v>
      </c>
      <c r="B359" t="s">
        <v>11</v>
      </c>
      <c r="C359" t="s">
        <v>220</v>
      </c>
      <c r="D359" t="s">
        <v>205</v>
      </c>
      <c r="E359" t="s">
        <v>206</v>
      </c>
      <c r="F359" t="s">
        <v>276</v>
      </c>
      <c r="J359" t="s">
        <v>277</v>
      </c>
      <c r="K359" t="s">
        <v>210</v>
      </c>
      <c r="L359" t="s">
        <v>211</v>
      </c>
      <c r="M359" t="s">
        <v>212</v>
      </c>
      <c r="N359" t="s">
        <v>213</v>
      </c>
      <c r="O359" t="s">
        <v>214</v>
      </c>
      <c r="P359" t="s">
        <v>235</v>
      </c>
      <c r="Q359">
        <v>15</v>
      </c>
      <c r="R359" t="s">
        <v>225</v>
      </c>
      <c r="U359" t="s">
        <v>229</v>
      </c>
      <c r="V359" t="s">
        <v>218</v>
      </c>
      <c r="W359" t="s">
        <v>219</v>
      </c>
    </row>
    <row r="360" spans="1:23" x14ac:dyDescent="0.25">
      <c r="A360">
        <v>733</v>
      </c>
      <c r="B360" t="s">
        <v>11</v>
      </c>
      <c r="C360" t="s">
        <v>220</v>
      </c>
      <c r="D360" t="s">
        <v>205</v>
      </c>
      <c r="E360" t="s">
        <v>206</v>
      </c>
      <c r="F360" t="s">
        <v>276</v>
      </c>
      <c r="J360" t="s">
        <v>277</v>
      </c>
      <c r="K360" t="s">
        <v>243</v>
      </c>
      <c r="L360" t="s">
        <v>211</v>
      </c>
      <c r="M360" t="s">
        <v>212</v>
      </c>
      <c r="N360" t="s">
        <v>213</v>
      </c>
      <c r="O360" t="s">
        <v>214</v>
      </c>
      <c r="P360" t="s">
        <v>215</v>
      </c>
      <c r="Q360">
        <v>7</v>
      </c>
      <c r="R360" t="s">
        <v>216</v>
      </c>
      <c r="U360" t="s">
        <v>226</v>
      </c>
      <c r="V360" t="s">
        <v>227</v>
      </c>
      <c r="W360" t="s">
        <v>219</v>
      </c>
    </row>
    <row r="361" spans="1:23" x14ac:dyDescent="0.25">
      <c r="A361">
        <v>735</v>
      </c>
      <c r="B361" t="s">
        <v>11</v>
      </c>
      <c r="C361" t="s">
        <v>220</v>
      </c>
      <c r="D361" t="s">
        <v>205</v>
      </c>
      <c r="E361" t="s">
        <v>206</v>
      </c>
      <c r="F361" t="s">
        <v>207</v>
      </c>
      <c r="G361" t="s">
        <v>245</v>
      </c>
      <c r="H361" t="s">
        <v>357</v>
      </c>
      <c r="K361" t="s">
        <v>257</v>
      </c>
      <c r="L361" t="s">
        <v>237</v>
      </c>
      <c r="M361" t="s">
        <v>238</v>
      </c>
      <c r="N361" t="s">
        <v>213</v>
      </c>
      <c r="O361" t="s">
        <v>214</v>
      </c>
      <c r="P361" t="s">
        <v>228</v>
      </c>
      <c r="Q361">
        <v>12.5</v>
      </c>
      <c r="R361" t="s">
        <v>358</v>
      </c>
      <c r="U361" t="s">
        <v>229</v>
      </c>
      <c r="V361" t="s">
        <v>227</v>
      </c>
      <c r="W361" t="s">
        <v>219</v>
      </c>
    </row>
    <row r="362" spans="1:23" x14ac:dyDescent="0.25">
      <c r="A362">
        <v>737</v>
      </c>
      <c r="B362" t="s">
        <v>11</v>
      </c>
      <c r="C362" t="s">
        <v>204</v>
      </c>
      <c r="D362" t="s">
        <v>205</v>
      </c>
      <c r="E362" t="s">
        <v>206</v>
      </c>
      <c r="F362" t="s">
        <v>276</v>
      </c>
      <c r="J362" t="s">
        <v>336</v>
      </c>
      <c r="K362" t="s">
        <v>210</v>
      </c>
      <c r="L362" t="s">
        <v>211</v>
      </c>
      <c r="M362" t="s">
        <v>212</v>
      </c>
      <c r="N362" t="s">
        <v>223</v>
      </c>
      <c r="O362" t="s">
        <v>224</v>
      </c>
      <c r="P362" t="s">
        <v>235</v>
      </c>
      <c r="Q362">
        <v>15</v>
      </c>
      <c r="R362" t="s">
        <v>281</v>
      </c>
      <c r="U362" t="s">
        <v>229</v>
      </c>
      <c r="V362" t="s">
        <v>218</v>
      </c>
      <c r="W362" t="s">
        <v>219</v>
      </c>
    </row>
    <row r="363" spans="1:23" x14ac:dyDescent="0.25">
      <c r="A363">
        <v>746</v>
      </c>
      <c r="B363" t="s">
        <v>11</v>
      </c>
      <c r="C363" t="s">
        <v>220</v>
      </c>
      <c r="D363" t="s">
        <v>205</v>
      </c>
      <c r="E363" t="s">
        <v>206</v>
      </c>
      <c r="F363" t="s">
        <v>207</v>
      </c>
      <c r="G363" t="s">
        <v>245</v>
      </c>
      <c r="H363" t="s">
        <v>254</v>
      </c>
      <c r="K363" t="s">
        <v>279</v>
      </c>
      <c r="L363" t="s">
        <v>237</v>
      </c>
      <c r="M363" t="s">
        <v>238</v>
      </c>
      <c r="N363" t="s">
        <v>213</v>
      </c>
      <c r="O363" t="s">
        <v>214</v>
      </c>
      <c r="P363" t="s">
        <v>215</v>
      </c>
      <c r="Q363">
        <v>7</v>
      </c>
      <c r="R363" t="s">
        <v>239</v>
      </c>
      <c r="U363" t="s">
        <v>226</v>
      </c>
      <c r="V363" t="s">
        <v>227</v>
      </c>
      <c r="W363" t="s">
        <v>230</v>
      </c>
    </row>
    <row r="364" spans="1:23" x14ac:dyDescent="0.25">
      <c r="A364">
        <v>758</v>
      </c>
      <c r="B364" t="s">
        <v>11</v>
      </c>
      <c r="C364" t="s">
        <v>220</v>
      </c>
      <c r="D364" t="s">
        <v>205</v>
      </c>
      <c r="E364" t="s">
        <v>206</v>
      </c>
      <c r="F364" t="s">
        <v>276</v>
      </c>
      <c r="J364" t="s">
        <v>302</v>
      </c>
      <c r="K364" t="s">
        <v>210</v>
      </c>
      <c r="L364" t="s">
        <v>211</v>
      </c>
      <c r="M364" t="s">
        <v>212</v>
      </c>
      <c r="N364" t="s">
        <v>213</v>
      </c>
      <c r="O364" t="s">
        <v>214</v>
      </c>
      <c r="P364" t="s">
        <v>235</v>
      </c>
      <c r="Q364">
        <v>15</v>
      </c>
      <c r="R364" t="s">
        <v>233</v>
      </c>
      <c r="U364" t="s">
        <v>229</v>
      </c>
      <c r="V364" t="s">
        <v>227</v>
      </c>
      <c r="W364" t="s">
        <v>230</v>
      </c>
    </row>
    <row r="365" spans="1:23" x14ac:dyDescent="0.25">
      <c r="A365">
        <v>760</v>
      </c>
      <c r="B365" t="s">
        <v>11</v>
      </c>
      <c r="C365" t="s">
        <v>204</v>
      </c>
      <c r="D365" t="s">
        <v>205</v>
      </c>
      <c r="E365" t="s">
        <v>206</v>
      </c>
      <c r="F365" t="s">
        <v>276</v>
      </c>
      <c r="J365" t="s">
        <v>277</v>
      </c>
      <c r="K365" t="s">
        <v>210</v>
      </c>
      <c r="L365" t="s">
        <v>211</v>
      </c>
      <c r="M365" t="s">
        <v>212</v>
      </c>
      <c r="N365" t="s">
        <v>223</v>
      </c>
      <c r="O365" t="s">
        <v>224</v>
      </c>
      <c r="P365" t="s">
        <v>235</v>
      </c>
      <c r="Q365">
        <v>15</v>
      </c>
      <c r="R365" t="s">
        <v>258</v>
      </c>
      <c r="U365" t="s">
        <v>229</v>
      </c>
      <c r="V365" t="s">
        <v>218</v>
      </c>
      <c r="W365" t="s">
        <v>219</v>
      </c>
    </row>
    <row r="366" spans="1:23" x14ac:dyDescent="0.25">
      <c r="A366">
        <v>762</v>
      </c>
      <c r="B366" t="s">
        <v>11</v>
      </c>
      <c r="C366" t="s">
        <v>220</v>
      </c>
      <c r="D366" t="s">
        <v>205</v>
      </c>
      <c r="E366" t="s">
        <v>206</v>
      </c>
      <c r="F366" t="s">
        <v>276</v>
      </c>
      <c r="J366" t="s">
        <v>336</v>
      </c>
      <c r="K366" t="s">
        <v>257</v>
      </c>
      <c r="L366" t="s">
        <v>211</v>
      </c>
      <c r="M366" t="s">
        <v>212</v>
      </c>
      <c r="N366" t="s">
        <v>213</v>
      </c>
      <c r="O366" t="s">
        <v>214</v>
      </c>
      <c r="P366" t="s">
        <v>228</v>
      </c>
      <c r="Q366">
        <v>12.5</v>
      </c>
      <c r="R366" t="s">
        <v>225</v>
      </c>
      <c r="U366" t="s">
        <v>229</v>
      </c>
      <c r="V366" t="s">
        <v>227</v>
      </c>
      <c r="W366" t="s">
        <v>230</v>
      </c>
    </row>
    <row r="367" spans="1:23" x14ac:dyDescent="0.25">
      <c r="A367">
        <v>763</v>
      </c>
      <c r="B367" t="s">
        <v>11</v>
      </c>
      <c r="C367" t="s">
        <v>220</v>
      </c>
      <c r="D367" t="s">
        <v>205</v>
      </c>
      <c r="E367" t="s">
        <v>246</v>
      </c>
      <c r="K367" t="s">
        <v>48</v>
      </c>
      <c r="N367" t="s">
        <v>236</v>
      </c>
      <c r="O367" t="s">
        <v>236</v>
      </c>
      <c r="S367" t="s">
        <v>339</v>
      </c>
      <c r="T367">
        <v>70</v>
      </c>
      <c r="U367" t="s">
        <v>229</v>
      </c>
      <c r="V367" t="s">
        <v>227</v>
      </c>
      <c r="W367" t="s">
        <v>230</v>
      </c>
    </row>
    <row r="368" spans="1:23" x14ac:dyDescent="0.25">
      <c r="A368">
        <v>764</v>
      </c>
      <c r="B368" t="s">
        <v>11</v>
      </c>
      <c r="C368" t="s">
        <v>204</v>
      </c>
      <c r="D368" t="s">
        <v>262</v>
      </c>
      <c r="E368" t="s">
        <v>236</v>
      </c>
      <c r="K368" t="s">
        <v>236</v>
      </c>
      <c r="N368" t="s">
        <v>236</v>
      </c>
      <c r="O368" t="s">
        <v>236</v>
      </c>
    </row>
    <row r="369" spans="1:23" x14ac:dyDescent="0.25">
      <c r="A369">
        <v>766</v>
      </c>
      <c r="B369" t="s">
        <v>11</v>
      </c>
      <c r="C369" t="s">
        <v>204</v>
      </c>
      <c r="D369" t="s">
        <v>205</v>
      </c>
      <c r="E369" t="s">
        <v>206</v>
      </c>
      <c r="F369" t="s">
        <v>207</v>
      </c>
      <c r="G369" t="s">
        <v>208</v>
      </c>
      <c r="H369" t="s">
        <v>268</v>
      </c>
      <c r="K369" t="s">
        <v>210</v>
      </c>
      <c r="L369" t="s">
        <v>211</v>
      </c>
      <c r="M369" t="s">
        <v>212</v>
      </c>
      <c r="N369" t="s">
        <v>223</v>
      </c>
      <c r="O369" t="s">
        <v>224</v>
      </c>
      <c r="P369" t="s">
        <v>215</v>
      </c>
      <c r="Q369">
        <v>7</v>
      </c>
      <c r="R369" t="s">
        <v>258</v>
      </c>
      <c r="U369" t="s">
        <v>226</v>
      </c>
      <c r="V369" t="s">
        <v>227</v>
      </c>
      <c r="W369" t="s">
        <v>219</v>
      </c>
    </row>
    <row r="370" spans="1:23" x14ac:dyDescent="0.25">
      <c r="A370">
        <v>767</v>
      </c>
      <c r="B370" t="s">
        <v>11</v>
      </c>
      <c r="C370" t="s">
        <v>220</v>
      </c>
      <c r="D370" t="s">
        <v>205</v>
      </c>
      <c r="E370" t="s">
        <v>206</v>
      </c>
      <c r="F370" t="s">
        <v>207</v>
      </c>
      <c r="G370" t="s">
        <v>208</v>
      </c>
      <c r="H370" t="s">
        <v>249</v>
      </c>
      <c r="K370" t="s">
        <v>243</v>
      </c>
      <c r="L370" t="s">
        <v>211</v>
      </c>
      <c r="M370" t="s">
        <v>212</v>
      </c>
      <c r="N370" t="s">
        <v>213</v>
      </c>
      <c r="O370" t="s">
        <v>214</v>
      </c>
      <c r="P370" t="s">
        <v>215</v>
      </c>
      <c r="Q370">
        <v>7</v>
      </c>
      <c r="R370" t="s">
        <v>233</v>
      </c>
      <c r="U370" t="s">
        <v>273</v>
      </c>
      <c r="V370" t="s">
        <v>227</v>
      </c>
      <c r="W370" t="s">
        <v>230</v>
      </c>
    </row>
    <row r="371" spans="1:23" x14ac:dyDescent="0.25">
      <c r="A371">
        <v>768</v>
      </c>
      <c r="B371" t="s">
        <v>11</v>
      </c>
      <c r="C371" t="s">
        <v>220</v>
      </c>
      <c r="D371" t="s">
        <v>205</v>
      </c>
      <c r="E371" t="s">
        <v>44</v>
      </c>
      <c r="K371" t="s">
        <v>44</v>
      </c>
      <c r="N371" t="s">
        <v>236</v>
      </c>
      <c r="O371" t="s">
        <v>236</v>
      </c>
    </row>
    <row r="372" spans="1:23" x14ac:dyDescent="0.25">
      <c r="A372">
        <v>769</v>
      </c>
      <c r="B372" t="s">
        <v>11</v>
      </c>
      <c r="C372" t="s">
        <v>220</v>
      </c>
      <c r="D372" t="s">
        <v>205</v>
      </c>
      <c r="E372" t="s">
        <v>206</v>
      </c>
      <c r="F372" t="s">
        <v>276</v>
      </c>
      <c r="J372" t="s">
        <v>277</v>
      </c>
      <c r="K372" t="s">
        <v>243</v>
      </c>
      <c r="L372" t="s">
        <v>211</v>
      </c>
      <c r="M372" t="s">
        <v>212</v>
      </c>
      <c r="N372" t="s">
        <v>223</v>
      </c>
      <c r="O372" t="s">
        <v>224</v>
      </c>
      <c r="P372" t="s">
        <v>228</v>
      </c>
      <c r="Q372">
        <v>12.5</v>
      </c>
      <c r="R372" t="s">
        <v>225</v>
      </c>
      <c r="U372" t="s">
        <v>226</v>
      </c>
      <c r="V372" t="s">
        <v>227</v>
      </c>
      <c r="W372" t="s">
        <v>219</v>
      </c>
    </row>
    <row r="373" spans="1:23" x14ac:dyDescent="0.25">
      <c r="A373">
        <v>770</v>
      </c>
      <c r="B373" t="s">
        <v>11</v>
      </c>
      <c r="C373" t="s">
        <v>220</v>
      </c>
      <c r="D373" t="s">
        <v>205</v>
      </c>
      <c r="E373" t="s">
        <v>206</v>
      </c>
      <c r="F373" t="s">
        <v>276</v>
      </c>
      <c r="J373" t="s">
        <v>336</v>
      </c>
      <c r="K373" t="s">
        <v>257</v>
      </c>
      <c r="L373" t="s">
        <v>211</v>
      </c>
      <c r="M373" t="s">
        <v>212</v>
      </c>
      <c r="N373" t="s">
        <v>213</v>
      </c>
      <c r="O373" t="s">
        <v>214</v>
      </c>
      <c r="P373" t="s">
        <v>235</v>
      </c>
      <c r="Q373">
        <v>15</v>
      </c>
      <c r="R373" t="s">
        <v>317</v>
      </c>
      <c r="U373" t="s">
        <v>229</v>
      </c>
      <c r="V373" t="s">
        <v>227</v>
      </c>
      <c r="W373" t="s">
        <v>230</v>
      </c>
    </row>
    <row r="374" spans="1:23" x14ac:dyDescent="0.25">
      <c r="A374">
        <v>771</v>
      </c>
      <c r="B374" t="s">
        <v>11</v>
      </c>
      <c r="C374" t="s">
        <v>204</v>
      </c>
      <c r="D374" t="s">
        <v>205</v>
      </c>
      <c r="E374" t="s">
        <v>206</v>
      </c>
      <c r="F374" t="s">
        <v>276</v>
      </c>
      <c r="J374" t="s">
        <v>336</v>
      </c>
      <c r="K374" t="s">
        <v>257</v>
      </c>
      <c r="L374" t="s">
        <v>211</v>
      </c>
      <c r="M374" t="s">
        <v>212</v>
      </c>
      <c r="N374" t="s">
        <v>213</v>
      </c>
      <c r="O374" t="s">
        <v>214</v>
      </c>
      <c r="P374" t="s">
        <v>215</v>
      </c>
      <c r="Q374">
        <v>7</v>
      </c>
      <c r="R374" t="s">
        <v>225</v>
      </c>
      <c r="U374" t="s">
        <v>229</v>
      </c>
      <c r="V374" t="s">
        <v>227</v>
      </c>
      <c r="W374" t="s">
        <v>219</v>
      </c>
    </row>
    <row r="375" spans="1:23" x14ac:dyDescent="0.25">
      <c r="A375">
        <v>772</v>
      </c>
      <c r="B375" t="s">
        <v>11</v>
      </c>
      <c r="C375" t="s">
        <v>204</v>
      </c>
      <c r="D375" t="s">
        <v>205</v>
      </c>
      <c r="E375" t="s">
        <v>206</v>
      </c>
      <c r="F375" t="s">
        <v>276</v>
      </c>
      <c r="J375" t="s">
        <v>305</v>
      </c>
      <c r="K375" t="s">
        <v>210</v>
      </c>
      <c r="L375" t="s">
        <v>211</v>
      </c>
      <c r="M375" t="s">
        <v>212</v>
      </c>
      <c r="N375" t="s">
        <v>223</v>
      </c>
      <c r="O375" t="s">
        <v>224</v>
      </c>
      <c r="P375" t="s">
        <v>215</v>
      </c>
      <c r="Q375">
        <v>7</v>
      </c>
      <c r="R375" t="s">
        <v>267</v>
      </c>
      <c r="U375" t="s">
        <v>359</v>
      </c>
      <c r="V375" t="s">
        <v>227</v>
      </c>
      <c r="W375" t="s">
        <v>219</v>
      </c>
    </row>
    <row r="376" spans="1:23" x14ac:dyDescent="0.25">
      <c r="A376">
        <v>773</v>
      </c>
      <c r="B376" t="s">
        <v>11</v>
      </c>
      <c r="C376" t="s">
        <v>204</v>
      </c>
      <c r="D376" t="s">
        <v>205</v>
      </c>
      <c r="E376" t="s">
        <v>206</v>
      </c>
      <c r="F376" t="s">
        <v>276</v>
      </c>
      <c r="J376" t="s">
        <v>302</v>
      </c>
      <c r="K376" t="s">
        <v>243</v>
      </c>
      <c r="L376" t="s">
        <v>211</v>
      </c>
      <c r="M376" t="s">
        <v>212</v>
      </c>
      <c r="N376" t="s">
        <v>213</v>
      </c>
      <c r="O376" t="s">
        <v>214</v>
      </c>
      <c r="P376" t="s">
        <v>235</v>
      </c>
      <c r="Q376">
        <v>15</v>
      </c>
      <c r="R376" t="s">
        <v>216</v>
      </c>
      <c r="U376" t="s">
        <v>229</v>
      </c>
      <c r="V376" t="s">
        <v>218</v>
      </c>
      <c r="W376" t="s">
        <v>230</v>
      </c>
    </row>
    <row r="377" spans="1:23" x14ac:dyDescent="0.25">
      <c r="A377">
        <v>774</v>
      </c>
      <c r="B377" t="s">
        <v>11</v>
      </c>
      <c r="C377" t="s">
        <v>204</v>
      </c>
      <c r="D377" t="s">
        <v>205</v>
      </c>
      <c r="E377" t="s">
        <v>206</v>
      </c>
      <c r="F377" t="s">
        <v>207</v>
      </c>
      <c r="G377" t="s">
        <v>231</v>
      </c>
      <c r="H377" t="s">
        <v>268</v>
      </c>
      <c r="K377" t="s">
        <v>210</v>
      </c>
      <c r="L377" t="s">
        <v>211</v>
      </c>
      <c r="M377" t="s">
        <v>212</v>
      </c>
      <c r="N377" t="s">
        <v>213</v>
      </c>
      <c r="O377" t="s">
        <v>214</v>
      </c>
      <c r="P377" t="s">
        <v>235</v>
      </c>
      <c r="Q377">
        <v>15</v>
      </c>
      <c r="R377" t="s">
        <v>233</v>
      </c>
      <c r="U377" t="s">
        <v>226</v>
      </c>
      <c r="V377" t="s">
        <v>218</v>
      </c>
      <c r="W377" t="s">
        <v>219</v>
      </c>
    </row>
    <row r="378" spans="1:23" x14ac:dyDescent="0.25">
      <c r="A378">
        <v>775</v>
      </c>
      <c r="B378" t="s">
        <v>11</v>
      </c>
      <c r="C378" t="s">
        <v>204</v>
      </c>
      <c r="D378" t="s">
        <v>205</v>
      </c>
      <c r="E378" t="s">
        <v>43</v>
      </c>
      <c r="K378" t="s">
        <v>43</v>
      </c>
      <c r="N378" t="s">
        <v>236</v>
      </c>
      <c r="O378" t="s">
        <v>236</v>
      </c>
    </row>
    <row r="379" spans="1:23" x14ac:dyDescent="0.25">
      <c r="A379">
        <v>777</v>
      </c>
      <c r="B379" t="s">
        <v>11</v>
      </c>
      <c r="C379" t="s">
        <v>204</v>
      </c>
      <c r="D379" t="s">
        <v>205</v>
      </c>
      <c r="E379" t="s">
        <v>206</v>
      </c>
      <c r="F379" t="s">
        <v>207</v>
      </c>
      <c r="G379" t="s">
        <v>245</v>
      </c>
      <c r="H379" t="s">
        <v>249</v>
      </c>
      <c r="K379" t="s">
        <v>257</v>
      </c>
      <c r="L379" t="s">
        <v>211</v>
      </c>
      <c r="M379" t="s">
        <v>212</v>
      </c>
      <c r="N379" t="s">
        <v>213</v>
      </c>
      <c r="O379" t="s">
        <v>214</v>
      </c>
      <c r="P379" t="s">
        <v>215</v>
      </c>
      <c r="Q379">
        <v>7</v>
      </c>
      <c r="R379" t="s">
        <v>216</v>
      </c>
      <c r="U379" t="s">
        <v>229</v>
      </c>
      <c r="V379" t="s">
        <v>218</v>
      </c>
      <c r="W379" t="s">
        <v>219</v>
      </c>
    </row>
    <row r="380" spans="1:23" x14ac:dyDescent="0.25">
      <c r="A380">
        <v>779</v>
      </c>
      <c r="B380" t="s">
        <v>11</v>
      </c>
      <c r="C380" t="s">
        <v>204</v>
      </c>
      <c r="D380" t="s">
        <v>242</v>
      </c>
      <c r="E380" t="s">
        <v>206</v>
      </c>
      <c r="F380" t="s">
        <v>207</v>
      </c>
      <c r="G380" t="s">
        <v>234</v>
      </c>
      <c r="H380" t="s">
        <v>271</v>
      </c>
      <c r="K380" t="s">
        <v>257</v>
      </c>
      <c r="L380" t="s">
        <v>211</v>
      </c>
      <c r="M380" t="s">
        <v>212</v>
      </c>
      <c r="N380" t="s">
        <v>213</v>
      </c>
      <c r="O380" t="s">
        <v>214</v>
      </c>
      <c r="P380" t="s">
        <v>228</v>
      </c>
      <c r="Q380">
        <v>12.5</v>
      </c>
      <c r="R380" t="s">
        <v>360</v>
      </c>
      <c r="U380" t="s">
        <v>270</v>
      </c>
      <c r="V380" t="s">
        <v>218</v>
      </c>
      <c r="W380" t="s">
        <v>230</v>
      </c>
    </row>
    <row r="381" spans="1:23" x14ac:dyDescent="0.25">
      <c r="A381">
        <v>780</v>
      </c>
      <c r="B381" t="s">
        <v>11</v>
      </c>
      <c r="C381" t="s">
        <v>220</v>
      </c>
      <c r="D381" t="s">
        <v>205</v>
      </c>
      <c r="E381" t="s">
        <v>206</v>
      </c>
      <c r="F381" t="s">
        <v>276</v>
      </c>
      <c r="J381" t="s">
        <v>361</v>
      </c>
      <c r="K381" t="s">
        <v>210</v>
      </c>
      <c r="L381" t="s">
        <v>211</v>
      </c>
      <c r="M381" t="s">
        <v>212</v>
      </c>
      <c r="N381" t="s">
        <v>213</v>
      </c>
      <c r="O381" t="s">
        <v>214</v>
      </c>
      <c r="P381" t="s">
        <v>228</v>
      </c>
      <c r="Q381">
        <v>12.5</v>
      </c>
      <c r="R381" t="s">
        <v>258</v>
      </c>
      <c r="U381" t="s">
        <v>229</v>
      </c>
      <c r="V381" t="s">
        <v>218</v>
      </c>
      <c r="W381" t="s">
        <v>219</v>
      </c>
    </row>
    <row r="382" spans="1:23" x14ac:dyDescent="0.25">
      <c r="A382">
        <v>781</v>
      </c>
      <c r="B382" t="s">
        <v>11</v>
      </c>
      <c r="C382" t="s">
        <v>204</v>
      </c>
      <c r="D382" t="s">
        <v>205</v>
      </c>
      <c r="E382" t="s">
        <v>206</v>
      </c>
      <c r="F382" t="s">
        <v>207</v>
      </c>
      <c r="G382" t="s">
        <v>231</v>
      </c>
      <c r="H382" t="s">
        <v>249</v>
      </c>
      <c r="K382" t="s">
        <v>210</v>
      </c>
      <c r="L382" t="s">
        <v>211</v>
      </c>
      <c r="M382" t="s">
        <v>212</v>
      </c>
      <c r="N382" t="s">
        <v>223</v>
      </c>
      <c r="O382" t="s">
        <v>224</v>
      </c>
      <c r="P382" t="s">
        <v>215</v>
      </c>
      <c r="Q382">
        <v>7</v>
      </c>
      <c r="R382" t="s">
        <v>281</v>
      </c>
      <c r="U382" t="s">
        <v>229</v>
      </c>
      <c r="V382" t="s">
        <v>218</v>
      </c>
      <c r="W382" t="s">
        <v>230</v>
      </c>
    </row>
    <row r="383" spans="1:23" x14ac:dyDescent="0.25">
      <c r="A383">
        <v>782</v>
      </c>
      <c r="B383" t="s">
        <v>11</v>
      </c>
      <c r="C383" t="s">
        <v>220</v>
      </c>
      <c r="D383" t="s">
        <v>205</v>
      </c>
      <c r="E383" t="s">
        <v>206</v>
      </c>
      <c r="F383" t="s">
        <v>207</v>
      </c>
      <c r="G383" t="s">
        <v>245</v>
      </c>
      <c r="H383" t="s">
        <v>268</v>
      </c>
      <c r="K383" t="s">
        <v>257</v>
      </c>
      <c r="L383" t="s">
        <v>211</v>
      </c>
      <c r="M383" t="s">
        <v>212</v>
      </c>
      <c r="N383" t="s">
        <v>213</v>
      </c>
      <c r="O383" t="s">
        <v>214</v>
      </c>
      <c r="P383" t="s">
        <v>235</v>
      </c>
      <c r="Q383">
        <v>15</v>
      </c>
      <c r="R383" t="s">
        <v>258</v>
      </c>
      <c r="U383" t="s">
        <v>229</v>
      </c>
      <c r="V383" t="s">
        <v>218</v>
      </c>
      <c r="W383" t="s">
        <v>219</v>
      </c>
    </row>
    <row r="384" spans="1:23" x14ac:dyDescent="0.25">
      <c r="A384">
        <v>784</v>
      </c>
      <c r="B384" t="s">
        <v>11</v>
      </c>
      <c r="C384" t="s">
        <v>220</v>
      </c>
      <c r="D384" t="s">
        <v>205</v>
      </c>
      <c r="E384" t="s">
        <v>206</v>
      </c>
      <c r="F384" t="s">
        <v>207</v>
      </c>
      <c r="G384" t="s">
        <v>231</v>
      </c>
      <c r="H384" t="s">
        <v>362</v>
      </c>
      <c r="K384" t="s">
        <v>210</v>
      </c>
      <c r="L384" t="s">
        <v>211</v>
      </c>
      <c r="M384" t="s">
        <v>212</v>
      </c>
      <c r="N384" t="s">
        <v>213</v>
      </c>
      <c r="O384" t="s">
        <v>214</v>
      </c>
      <c r="P384" t="s">
        <v>228</v>
      </c>
      <c r="Q384">
        <v>12.5</v>
      </c>
      <c r="R384" t="s">
        <v>216</v>
      </c>
      <c r="U384" t="s">
        <v>226</v>
      </c>
      <c r="V384" t="s">
        <v>227</v>
      </c>
      <c r="W384" t="s">
        <v>219</v>
      </c>
    </row>
    <row r="385" spans="1:23" x14ac:dyDescent="0.25">
      <c r="A385">
        <v>786</v>
      </c>
      <c r="B385" t="s">
        <v>11</v>
      </c>
      <c r="C385" t="s">
        <v>220</v>
      </c>
      <c r="D385" t="s">
        <v>205</v>
      </c>
      <c r="E385" t="s">
        <v>206</v>
      </c>
      <c r="F385" t="s">
        <v>276</v>
      </c>
      <c r="J385" t="s">
        <v>363</v>
      </c>
      <c r="K385" t="s">
        <v>210</v>
      </c>
      <c r="L385" t="s">
        <v>211</v>
      </c>
      <c r="M385" t="s">
        <v>212</v>
      </c>
      <c r="N385" t="s">
        <v>213</v>
      </c>
      <c r="O385" t="s">
        <v>214</v>
      </c>
      <c r="P385" t="s">
        <v>228</v>
      </c>
      <c r="Q385">
        <v>12.5</v>
      </c>
      <c r="R385" t="s">
        <v>216</v>
      </c>
      <c r="U385" t="s">
        <v>226</v>
      </c>
      <c r="V385" t="s">
        <v>227</v>
      </c>
      <c r="W385" t="s">
        <v>230</v>
      </c>
    </row>
    <row r="386" spans="1:23" x14ac:dyDescent="0.25">
      <c r="A386">
        <v>787</v>
      </c>
      <c r="B386" t="s">
        <v>11</v>
      </c>
      <c r="C386" t="s">
        <v>204</v>
      </c>
      <c r="D386" t="s">
        <v>205</v>
      </c>
      <c r="E386" t="s">
        <v>206</v>
      </c>
      <c r="F386" t="s">
        <v>207</v>
      </c>
      <c r="G386" t="s">
        <v>208</v>
      </c>
      <c r="H386" t="s">
        <v>268</v>
      </c>
      <c r="K386" t="s">
        <v>210</v>
      </c>
      <c r="L386" t="s">
        <v>211</v>
      </c>
      <c r="M386" t="s">
        <v>212</v>
      </c>
      <c r="N386" t="s">
        <v>213</v>
      </c>
      <c r="O386" t="s">
        <v>214</v>
      </c>
      <c r="P386" t="s">
        <v>228</v>
      </c>
      <c r="Q386">
        <v>12.5</v>
      </c>
      <c r="R386" t="s">
        <v>216</v>
      </c>
      <c r="U386" t="s">
        <v>229</v>
      </c>
      <c r="V386" t="s">
        <v>227</v>
      </c>
      <c r="W386" t="s">
        <v>230</v>
      </c>
    </row>
    <row r="387" spans="1:23" x14ac:dyDescent="0.25">
      <c r="A387">
        <v>788</v>
      </c>
      <c r="B387" t="s">
        <v>11</v>
      </c>
      <c r="C387" t="s">
        <v>204</v>
      </c>
      <c r="D387" t="s">
        <v>205</v>
      </c>
      <c r="E387" t="s">
        <v>206</v>
      </c>
      <c r="F387" t="s">
        <v>276</v>
      </c>
      <c r="J387" t="s">
        <v>277</v>
      </c>
      <c r="K387" t="s">
        <v>210</v>
      </c>
      <c r="L387" t="s">
        <v>211</v>
      </c>
      <c r="M387" t="s">
        <v>212</v>
      </c>
      <c r="N387" t="s">
        <v>213</v>
      </c>
      <c r="O387" t="s">
        <v>214</v>
      </c>
      <c r="P387" t="s">
        <v>215</v>
      </c>
      <c r="Q387">
        <v>7</v>
      </c>
      <c r="R387" t="s">
        <v>216</v>
      </c>
      <c r="U387" t="s">
        <v>229</v>
      </c>
      <c r="V387" t="s">
        <v>218</v>
      </c>
      <c r="W387" t="s">
        <v>219</v>
      </c>
    </row>
    <row r="388" spans="1:23" x14ac:dyDescent="0.25">
      <c r="A388">
        <v>789</v>
      </c>
      <c r="B388" t="s">
        <v>11</v>
      </c>
      <c r="C388" t="s">
        <v>204</v>
      </c>
      <c r="D388" t="s">
        <v>205</v>
      </c>
      <c r="E388" t="s">
        <v>206</v>
      </c>
      <c r="F388" t="s">
        <v>276</v>
      </c>
      <c r="J388" t="s">
        <v>364</v>
      </c>
      <c r="K388" t="s">
        <v>210</v>
      </c>
      <c r="L388" t="s">
        <v>211</v>
      </c>
      <c r="M388" t="s">
        <v>212</v>
      </c>
      <c r="N388" t="s">
        <v>223</v>
      </c>
      <c r="O388" t="s">
        <v>224</v>
      </c>
      <c r="P388" t="s">
        <v>215</v>
      </c>
      <c r="Q388">
        <v>7</v>
      </c>
      <c r="R388" t="s">
        <v>365</v>
      </c>
      <c r="U388" t="s">
        <v>229</v>
      </c>
      <c r="V388" t="s">
        <v>227</v>
      </c>
      <c r="W388" t="s">
        <v>219</v>
      </c>
    </row>
    <row r="389" spans="1:23" x14ac:dyDescent="0.25">
      <c r="A389">
        <v>790</v>
      </c>
      <c r="B389" t="s">
        <v>11</v>
      </c>
      <c r="C389" t="s">
        <v>220</v>
      </c>
      <c r="D389" t="s">
        <v>205</v>
      </c>
      <c r="E389" t="s">
        <v>206</v>
      </c>
      <c r="F389" t="s">
        <v>207</v>
      </c>
      <c r="G389" t="s">
        <v>231</v>
      </c>
      <c r="H389" t="s">
        <v>268</v>
      </c>
      <c r="K389" t="s">
        <v>210</v>
      </c>
      <c r="L389" t="s">
        <v>237</v>
      </c>
      <c r="M389" t="s">
        <v>238</v>
      </c>
      <c r="N389" t="s">
        <v>223</v>
      </c>
      <c r="O389" t="s">
        <v>224</v>
      </c>
      <c r="P389" t="s">
        <v>235</v>
      </c>
      <c r="Q389">
        <v>15</v>
      </c>
      <c r="R389" t="s">
        <v>306</v>
      </c>
      <c r="U389" t="s">
        <v>229</v>
      </c>
      <c r="V389" t="s">
        <v>227</v>
      </c>
      <c r="W389" t="s">
        <v>219</v>
      </c>
    </row>
    <row r="390" spans="1:23" x14ac:dyDescent="0.25">
      <c r="A390">
        <v>791</v>
      </c>
      <c r="B390" t="s">
        <v>11</v>
      </c>
      <c r="C390" t="s">
        <v>204</v>
      </c>
      <c r="D390" t="s">
        <v>242</v>
      </c>
      <c r="E390" t="s">
        <v>206</v>
      </c>
      <c r="F390" t="s">
        <v>207</v>
      </c>
      <c r="G390" t="s">
        <v>234</v>
      </c>
      <c r="H390" t="s">
        <v>268</v>
      </c>
      <c r="K390" t="s">
        <v>210</v>
      </c>
      <c r="L390" t="s">
        <v>211</v>
      </c>
      <c r="M390" t="s">
        <v>212</v>
      </c>
      <c r="N390" t="s">
        <v>213</v>
      </c>
      <c r="O390" t="s">
        <v>214</v>
      </c>
      <c r="P390" t="s">
        <v>259</v>
      </c>
      <c r="Q390">
        <v>2</v>
      </c>
      <c r="R390" t="s">
        <v>366</v>
      </c>
      <c r="U390" t="s">
        <v>261</v>
      </c>
      <c r="V390" t="s">
        <v>227</v>
      </c>
      <c r="W390" t="s">
        <v>230</v>
      </c>
    </row>
    <row r="391" spans="1:23" x14ac:dyDescent="0.25">
      <c r="A391">
        <v>793</v>
      </c>
      <c r="B391" t="s">
        <v>11</v>
      </c>
      <c r="C391" t="s">
        <v>204</v>
      </c>
      <c r="D391" t="s">
        <v>262</v>
      </c>
      <c r="E391" t="s">
        <v>236</v>
      </c>
      <c r="K391" t="s">
        <v>236</v>
      </c>
      <c r="N391" t="s">
        <v>236</v>
      </c>
      <c r="O391" t="s">
        <v>236</v>
      </c>
    </row>
    <row r="392" spans="1:23" x14ac:dyDescent="0.25">
      <c r="A392">
        <v>794</v>
      </c>
      <c r="B392" t="s">
        <v>11</v>
      </c>
      <c r="C392" t="s">
        <v>220</v>
      </c>
      <c r="D392" t="s">
        <v>205</v>
      </c>
      <c r="E392" t="s">
        <v>206</v>
      </c>
      <c r="F392" t="s">
        <v>221</v>
      </c>
      <c r="H392" t="s">
        <v>367</v>
      </c>
      <c r="K392" t="s">
        <v>257</v>
      </c>
      <c r="L392" t="s">
        <v>211</v>
      </c>
      <c r="M392" t="s">
        <v>212</v>
      </c>
      <c r="N392" t="s">
        <v>213</v>
      </c>
      <c r="O392" t="s">
        <v>214</v>
      </c>
      <c r="P392" t="s">
        <v>235</v>
      </c>
      <c r="Q392">
        <v>15</v>
      </c>
      <c r="R392" t="s">
        <v>225</v>
      </c>
      <c r="U392" t="s">
        <v>229</v>
      </c>
      <c r="V392" t="s">
        <v>227</v>
      </c>
      <c r="W392" t="s">
        <v>219</v>
      </c>
    </row>
    <row r="393" spans="1:23" x14ac:dyDescent="0.25">
      <c r="A393">
        <v>796</v>
      </c>
      <c r="B393" t="s">
        <v>11</v>
      </c>
      <c r="C393" t="s">
        <v>220</v>
      </c>
      <c r="D393" t="s">
        <v>205</v>
      </c>
      <c r="E393" t="s">
        <v>206</v>
      </c>
      <c r="F393" t="s">
        <v>276</v>
      </c>
      <c r="J393" t="s">
        <v>277</v>
      </c>
      <c r="K393" t="s">
        <v>210</v>
      </c>
      <c r="L393" t="s">
        <v>211</v>
      </c>
      <c r="M393" t="s">
        <v>212</v>
      </c>
      <c r="N393" t="s">
        <v>213</v>
      </c>
      <c r="O393" t="s">
        <v>214</v>
      </c>
      <c r="P393" t="s">
        <v>215</v>
      </c>
      <c r="Q393">
        <v>7</v>
      </c>
      <c r="R393" t="s">
        <v>368</v>
      </c>
      <c r="U393" t="s">
        <v>226</v>
      </c>
      <c r="V393" t="s">
        <v>227</v>
      </c>
      <c r="W393" t="s">
        <v>230</v>
      </c>
    </row>
    <row r="394" spans="1:23" x14ac:dyDescent="0.25">
      <c r="A394">
        <v>797</v>
      </c>
      <c r="B394" t="s">
        <v>11</v>
      </c>
      <c r="C394" t="s">
        <v>204</v>
      </c>
      <c r="D394" t="s">
        <v>205</v>
      </c>
      <c r="E394" t="s">
        <v>206</v>
      </c>
      <c r="F394" t="s">
        <v>207</v>
      </c>
      <c r="G394" t="s">
        <v>231</v>
      </c>
      <c r="H394" t="s">
        <v>249</v>
      </c>
      <c r="K394" t="s">
        <v>210</v>
      </c>
      <c r="L394" t="s">
        <v>211</v>
      </c>
      <c r="M394" t="s">
        <v>212</v>
      </c>
      <c r="N394" t="s">
        <v>213</v>
      </c>
      <c r="O394" t="s">
        <v>214</v>
      </c>
      <c r="P394" t="s">
        <v>228</v>
      </c>
      <c r="Q394">
        <v>12.5</v>
      </c>
      <c r="R394" t="s">
        <v>216</v>
      </c>
      <c r="U394" t="s">
        <v>226</v>
      </c>
      <c r="V394" t="s">
        <v>227</v>
      </c>
      <c r="W394" t="s">
        <v>230</v>
      </c>
    </row>
    <row r="395" spans="1:23" x14ac:dyDescent="0.25">
      <c r="A395">
        <v>798</v>
      </c>
      <c r="B395" t="s">
        <v>11</v>
      </c>
      <c r="C395" t="s">
        <v>204</v>
      </c>
      <c r="D395" t="s">
        <v>205</v>
      </c>
      <c r="E395" t="s">
        <v>206</v>
      </c>
      <c r="F395" t="s">
        <v>276</v>
      </c>
      <c r="J395" t="s">
        <v>336</v>
      </c>
      <c r="K395" t="s">
        <v>210</v>
      </c>
      <c r="L395" t="s">
        <v>211</v>
      </c>
      <c r="M395" t="s">
        <v>212</v>
      </c>
      <c r="N395" t="s">
        <v>213</v>
      </c>
      <c r="O395" t="s">
        <v>214</v>
      </c>
      <c r="P395" t="s">
        <v>235</v>
      </c>
      <c r="Q395">
        <v>15</v>
      </c>
      <c r="R395" t="s">
        <v>216</v>
      </c>
      <c r="U395" t="s">
        <v>275</v>
      </c>
      <c r="V395" t="s">
        <v>227</v>
      </c>
      <c r="W395" t="s">
        <v>230</v>
      </c>
    </row>
    <row r="396" spans="1:23" x14ac:dyDescent="0.25">
      <c r="A396">
        <v>799</v>
      </c>
      <c r="B396" t="s">
        <v>11</v>
      </c>
      <c r="C396" t="s">
        <v>204</v>
      </c>
      <c r="D396" t="s">
        <v>205</v>
      </c>
      <c r="E396" t="s">
        <v>206</v>
      </c>
      <c r="F396" t="s">
        <v>207</v>
      </c>
      <c r="G396" t="s">
        <v>234</v>
      </c>
      <c r="H396" t="s">
        <v>249</v>
      </c>
      <c r="K396" t="s">
        <v>210</v>
      </c>
      <c r="L396" t="s">
        <v>211</v>
      </c>
      <c r="M396" t="s">
        <v>212</v>
      </c>
      <c r="N396" t="s">
        <v>213</v>
      </c>
      <c r="O396" t="s">
        <v>214</v>
      </c>
      <c r="P396" t="s">
        <v>228</v>
      </c>
      <c r="Q396">
        <v>12.5</v>
      </c>
      <c r="R396" t="s">
        <v>216</v>
      </c>
      <c r="U396" t="s">
        <v>270</v>
      </c>
      <c r="V396" t="s">
        <v>218</v>
      </c>
      <c r="W396" t="s">
        <v>230</v>
      </c>
    </row>
    <row r="397" spans="1:23" x14ac:dyDescent="0.25">
      <c r="A397">
        <v>801</v>
      </c>
      <c r="B397" t="s">
        <v>11</v>
      </c>
      <c r="C397" t="s">
        <v>204</v>
      </c>
      <c r="D397" t="s">
        <v>205</v>
      </c>
      <c r="E397" t="s">
        <v>206</v>
      </c>
      <c r="F397" t="s">
        <v>276</v>
      </c>
      <c r="J397" t="s">
        <v>277</v>
      </c>
      <c r="K397" t="s">
        <v>210</v>
      </c>
      <c r="L397" t="s">
        <v>211</v>
      </c>
      <c r="M397" t="s">
        <v>212</v>
      </c>
      <c r="N397" t="s">
        <v>213</v>
      </c>
      <c r="O397" t="s">
        <v>214</v>
      </c>
      <c r="P397" t="s">
        <v>215</v>
      </c>
      <c r="Q397">
        <v>7</v>
      </c>
      <c r="R397" t="s">
        <v>260</v>
      </c>
      <c r="U397" t="s">
        <v>226</v>
      </c>
      <c r="V397" t="s">
        <v>227</v>
      </c>
      <c r="W397" t="s">
        <v>230</v>
      </c>
    </row>
    <row r="398" spans="1:23" x14ac:dyDescent="0.25">
      <c r="A398">
        <v>802</v>
      </c>
      <c r="B398" t="s">
        <v>11</v>
      </c>
      <c r="C398" t="s">
        <v>204</v>
      </c>
      <c r="D398" t="s">
        <v>205</v>
      </c>
      <c r="E398" t="s">
        <v>206</v>
      </c>
      <c r="F398" t="s">
        <v>276</v>
      </c>
      <c r="J398" t="s">
        <v>369</v>
      </c>
      <c r="K398" t="s">
        <v>210</v>
      </c>
      <c r="L398" t="s">
        <v>211</v>
      </c>
      <c r="M398" t="s">
        <v>212</v>
      </c>
      <c r="N398" t="s">
        <v>213</v>
      </c>
      <c r="O398" t="s">
        <v>214</v>
      </c>
      <c r="P398" t="s">
        <v>215</v>
      </c>
      <c r="Q398">
        <v>7</v>
      </c>
      <c r="R398" t="s">
        <v>260</v>
      </c>
      <c r="U398" t="s">
        <v>229</v>
      </c>
      <c r="V398" t="s">
        <v>227</v>
      </c>
      <c r="W398" t="s">
        <v>230</v>
      </c>
    </row>
    <row r="399" spans="1:23" x14ac:dyDescent="0.25">
      <c r="A399">
        <v>804</v>
      </c>
      <c r="B399" t="s">
        <v>11</v>
      </c>
      <c r="C399" t="s">
        <v>220</v>
      </c>
      <c r="D399" t="s">
        <v>205</v>
      </c>
      <c r="E399" t="s">
        <v>47</v>
      </c>
      <c r="K399" t="s">
        <v>47</v>
      </c>
      <c r="N399" t="s">
        <v>236</v>
      </c>
      <c r="O399" t="s">
        <v>236</v>
      </c>
    </row>
    <row r="400" spans="1:23" x14ac:dyDescent="0.25">
      <c r="A400">
        <v>805</v>
      </c>
      <c r="B400" t="s">
        <v>11</v>
      </c>
      <c r="C400" t="s">
        <v>204</v>
      </c>
      <c r="D400" t="s">
        <v>205</v>
      </c>
      <c r="E400" t="s">
        <v>206</v>
      </c>
      <c r="F400" t="s">
        <v>276</v>
      </c>
      <c r="J400" t="s">
        <v>370</v>
      </c>
      <c r="K400" t="s">
        <v>210</v>
      </c>
      <c r="L400" t="s">
        <v>237</v>
      </c>
      <c r="M400" t="s">
        <v>238</v>
      </c>
      <c r="N400" t="s">
        <v>213</v>
      </c>
      <c r="O400" t="s">
        <v>214</v>
      </c>
      <c r="P400" t="s">
        <v>235</v>
      </c>
      <c r="Q400">
        <v>15</v>
      </c>
      <c r="R400" t="s">
        <v>274</v>
      </c>
      <c r="U400" t="s">
        <v>337</v>
      </c>
      <c r="V400" t="s">
        <v>218</v>
      </c>
      <c r="W400" t="s">
        <v>230</v>
      </c>
    </row>
    <row r="401" spans="1:23" x14ac:dyDescent="0.25">
      <c r="A401">
        <v>806</v>
      </c>
      <c r="B401" t="s">
        <v>11</v>
      </c>
      <c r="C401" t="s">
        <v>220</v>
      </c>
      <c r="D401" t="s">
        <v>205</v>
      </c>
      <c r="E401" t="s">
        <v>47</v>
      </c>
      <c r="K401" t="s">
        <v>47</v>
      </c>
      <c r="N401" t="s">
        <v>236</v>
      </c>
      <c r="O401" t="s">
        <v>236</v>
      </c>
    </row>
    <row r="402" spans="1:23" x14ac:dyDescent="0.25">
      <c r="A402">
        <v>807</v>
      </c>
      <c r="B402" t="s">
        <v>11</v>
      </c>
      <c r="C402" t="s">
        <v>220</v>
      </c>
      <c r="D402" t="s">
        <v>205</v>
      </c>
      <c r="E402" t="s">
        <v>206</v>
      </c>
      <c r="F402" t="s">
        <v>207</v>
      </c>
      <c r="G402" t="s">
        <v>245</v>
      </c>
      <c r="H402" t="s">
        <v>371</v>
      </c>
      <c r="K402" t="s">
        <v>257</v>
      </c>
      <c r="L402" t="s">
        <v>211</v>
      </c>
      <c r="M402" t="s">
        <v>212</v>
      </c>
      <c r="N402" t="s">
        <v>213</v>
      </c>
      <c r="O402" t="s">
        <v>214</v>
      </c>
      <c r="P402" t="s">
        <v>215</v>
      </c>
      <c r="Q402">
        <v>7</v>
      </c>
      <c r="R402" t="s">
        <v>216</v>
      </c>
      <c r="U402" t="s">
        <v>229</v>
      </c>
      <c r="V402" t="s">
        <v>227</v>
      </c>
      <c r="W402" t="s">
        <v>230</v>
      </c>
    </row>
    <row r="403" spans="1:23" x14ac:dyDescent="0.25">
      <c r="A403">
        <v>808</v>
      </c>
      <c r="B403" t="s">
        <v>11</v>
      </c>
      <c r="C403" t="s">
        <v>204</v>
      </c>
      <c r="D403" t="s">
        <v>205</v>
      </c>
      <c r="E403" t="s">
        <v>206</v>
      </c>
      <c r="F403" t="s">
        <v>207</v>
      </c>
      <c r="G403" t="s">
        <v>231</v>
      </c>
      <c r="H403" t="s">
        <v>290</v>
      </c>
      <c r="K403" t="s">
        <v>210</v>
      </c>
      <c r="L403" t="s">
        <v>211</v>
      </c>
      <c r="M403" t="s">
        <v>212</v>
      </c>
      <c r="N403" t="s">
        <v>213</v>
      </c>
      <c r="O403" t="s">
        <v>214</v>
      </c>
      <c r="P403" t="s">
        <v>228</v>
      </c>
      <c r="Q403">
        <v>12.5</v>
      </c>
      <c r="R403" t="s">
        <v>372</v>
      </c>
      <c r="U403" t="s">
        <v>229</v>
      </c>
      <c r="V403" t="s">
        <v>218</v>
      </c>
      <c r="W403" t="s">
        <v>230</v>
      </c>
    </row>
    <row r="404" spans="1:23" x14ac:dyDescent="0.25">
      <c r="A404">
        <v>809</v>
      </c>
      <c r="B404" t="s">
        <v>11</v>
      </c>
      <c r="C404" t="s">
        <v>220</v>
      </c>
      <c r="D404" t="s">
        <v>205</v>
      </c>
      <c r="E404" t="s">
        <v>206</v>
      </c>
      <c r="F404" t="s">
        <v>276</v>
      </c>
      <c r="J404" t="s">
        <v>277</v>
      </c>
      <c r="K404" t="s">
        <v>210</v>
      </c>
      <c r="L404" t="s">
        <v>211</v>
      </c>
      <c r="M404" t="s">
        <v>212</v>
      </c>
      <c r="N404" t="s">
        <v>223</v>
      </c>
      <c r="O404" t="s">
        <v>224</v>
      </c>
      <c r="P404" t="s">
        <v>228</v>
      </c>
      <c r="Q404">
        <v>12.5</v>
      </c>
      <c r="R404" t="s">
        <v>281</v>
      </c>
      <c r="U404" t="s">
        <v>229</v>
      </c>
      <c r="V404" t="s">
        <v>227</v>
      </c>
      <c r="W404" t="s">
        <v>230</v>
      </c>
    </row>
    <row r="405" spans="1:23" x14ac:dyDescent="0.25">
      <c r="A405">
        <v>811</v>
      </c>
      <c r="B405" t="s">
        <v>11</v>
      </c>
      <c r="C405" t="s">
        <v>220</v>
      </c>
      <c r="D405" t="s">
        <v>205</v>
      </c>
      <c r="E405" t="s">
        <v>206</v>
      </c>
      <c r="F405" t="s">
        <v>276</v>
      </c>
      <c r="J405" t="s">
        <v>277</v>
      </c>
      <c r="K405" t="s">
        <v>210</v>
      </c>
      <c r="L405" t="s">
        <v>237</v>
      </c>
      <c r="M405" t="s">
        <v>238</v>
      </c>
      <c r="N405" t="s">
        <v>223</v>
      </c>
      <c r="O405" t="s">
        <v>224</v>
      </c>
      <c r="P405" t="s">
        <v>259</v>
      </c>
      <c r="Q405">
        <v>2</v>
      </c>
      <c r="R405" t="s">
        <v>216</v>
      </c>
      <c r="U405" t="s">
        <v>229</v>
      </c>
      <c r="V405" t="s">
        <v>227</v>
      </c>
      <c r="W405" t="s">
        <v>219</v>
      </c>
    </row>
    <row r="406" spans="1:23" x14ac:dyDescent="0.25">
      <c r="A406">
        <v>812</v>
      </c>
      <c r="B406" t="s">
        <v>11</v>
      </c>
      <c r="C406" t="s">
        <v>220</v>
      </c>
      <c r="D406" t="s">
        <v>205</v>
      </c>
      <c r="E406" t="s">
        <v>206</v>
      </c>
      <c r="F406" t="s">
        <v>276</v>
      </c>
      <c r="J406" t="s">
        <v>277</v>
      </c>
      <c r="K406" t="s">
        <v>257</v>
      </c>
      <c r="L406" t="s">
        <v>237</v>
      </c>
      <c r="M406" t="s">
        <v>238</v>
      </c>
      <c r="N406" t="s">
        <v>213</v>
      </c>
      <c r="O406" t="s">
        <v>214</v>
      </c>
      <c r="P406" t="s">
        <v>259</v>
      </c>
      <c r="Q406">
        <v>2</v>
      </c>
      <c r="R406" t="s">
        <v>225</v>
      </c>
      <c r="U406" t="s">
        <v>226</v>
      </c>
      <c r="V406" t="s">
        <v>227</v>
      </c>
      <c r="W406" t="s">
        <v>230</v>
      </c>
    </row>
    <row r="407" spans="1:23" x14ac:dyDescent="0.25">
      <c r="A407">
        <v>813</v>
      </c>
      <c r="B407" t="s">
        <v>11</v>
      </c>
      <c r="C407" t="s">
        <v>204</v>
      </c>
      <c r="D407" t="s">
        <v>205</v>
      </c>
      <c r="E407" t="s">
        <v>43</v>
      </c>
      <c r="K407" t="s">
        <v>43</v>
      </c>
      <c r="N407" t="s">
        <v>236</v>
      </c>
      <c r="O407" t="s">
        <v>236</v>
      </c>
    </row>
    <row r="408" spans="1:23" x14ac:dyDescent="0.25">
      <c r="A408">
        <v>814</v>
      </c>
      <c r="B408" t="s">
        <v>11</v>
      </c>
      <c r="C408" t="s">
        <v>220</v>
      </c>
      <c r="D408" t="s">
        <v>205</v>
      </c>
      <c r="E408" t="s">
        <v>206</v>
      </c>
      <c r="F408" t="s">
        <v>276</v>
      </c>
      <c r="J408" t="s">
        <v>373</v>
      </c>
      <c r="K408" t="s">
        <v>210</v>
      </c>
      <c r="L408" t="s">
        <v>211</v>
      </c>
      <c r="M408" t="s">
        <v>212</v>
      </c>
      <c r="N408" t="s">
        <v>213</v>
      </c>
      <c r="O408" t="s">
        <v>214</v>
      </c>
      <c r="P408" t="s">
        <v>235</v>
      </c>
      <c r="Q408">
        <v>15</v>
      </c>
      <c r="R408" t="s">
        <v>319</v>
      </c>
      <c r="U408" t="s">
        <v>229</v>
      </c>
      <c r="V408" t="s">
        <v>227</v>
      </c>
      <c r="W408" t="s">
        <v>230</v>
      </c>
    </row>
    <row r="409" spans="1:23" x14ac:dyDescent="0.25">
      <c r="A409">
        <v>815</v>
      </c>
      <c r="B409" t="s">
        <v>11</v>
      </c>
      <c r="C409" t="s">
        <v>220</v>
      </c>
      <c r="D409" t="s">
        <v>205</v>
      </c>
      <c r="E409" t="s">
        <v>47</v>
      </c>
      <c r="K409" t="s">
        <v>47</v>
      </c>
      <c r="N409" t="s">
        <v>236</v>
      </c>
      <c r="O409" t="s">
        <v>236</v>
      </c>
    </row>
    <row r="410" spans="1:23" x14ac:dyDescent="0.25">
      <c r="A410">
        <v>816</v>
      </c>
      <c r="B410" t="s">
        <v>11</v>
      </c>
      <c r="C410" t="s">
        <v>220</v>
      </c>
      <c r="D410" t="s">
        <v>205</v>
      </c>
      <c r="E410" t="s">
        <v>206</v>
      </c>
      <c r="F410" t="s">
        <v>276</v>
      </c>
      <c r="J410" t="s">
        <v>302</v>
      </c>
      <c r="K410" t="s">
        <v>210</v>
      </c>
      <c r="L410" t="s">
        <v>211</v>
      </c>
      <c r="M410" t="s">
        <v>212</v>
      </c>
      <c r="N410" t="s">
        <v>213</v>
      </c>
      <c r="O410" t="s">
        <v>214</v>
      </c>
      <c r="P410" t="s">
        <v>228</v>
      </c>
      <c r="Q410">
        <v>12.5</v>
      </c>
      <c r="R410" t="s">
        <v>216</v>
      </c>
      <c r="U410" t="s">
        <v>226</v>
      </c>
      <c r="V410" t="s">
        <v>227</v>
      </c>
      <c r="W410" t="s">
        <v>230</v>
      </c>
    </row>
    <row r="411" spans="1:23" x14ac:dyDescent="0.25">
      <c r="A411">
        <v>817</v>
      </c>
      <c r="B411" t="s">
        <v>11</v>
      </c>
      <c r="C411" t="s">
        <v>220</v>
      </c>
      <c r="D411" t="s">
        <v>205</v>
      </c>
      <c r="E411" t="s">
        <v>206</v>
      </c>
      <c r="F411" t="s">
        <v>276</v>
      </c>
      <c r="J411" t="s">
        <v>302</v>
      </c>
      <c r="K411" t="s">
        <v>257</v>
      </c>
      <c r="L411" t="s">
        <v>211</v>
      </c>
      <c r="M411" t="s">
        <v>212</v>
      </c>
      <c r="N411" t="s">
        <v>213</v>
      </c>
      <c r="O411" t="s">
        <v>214</v>
      </c>
      <c r="P411" t="s">
        <v>235</v>
      </c>
      <c r="Q411">
        <v>15</v>
      </c>
      <c r="R411" t="s">
        <v>260</v>
      </c>
      <c r="U411" t="s">
        <v>229</v>
      </c>
      <c r="V411" t="s">
        <v>227</v>
      </c>
      <c r="W411" t="s">
        <v>230</v>
      </c>
    </row>
    <row r="412" spans="1:23" x14ac:dyDescent="0.25">
      <c r="A412">
        <v>818</v>
      </c>
      <c r="B412" t="s">
        <v>11</v>
      </c>
      <c r="C412" t="s">
        <v>204</v>
      </c>
      <c r="D412" t="s">
        <v>205</v>
      </c>
      <c r="E412" t="s">
        <v>43</v>
      </c>
      <c r="K412" t="s">
        <v>43</v>
      </c>
      <c r="N412" t="s">
        <v>236</v>
      </c>
      <c r="O412" t="s">
        <v>236</v>
      </c>
    </row>
    <row r="413" spans="1:23" x14ac:dyDescent="0.25">
      <c r="A413">
        <v>820</v>
      </c>
      <c r="B413" t="s">
        <v>11</v>
      </c>
      <c r="C413" t="s">
        <v>204</v>
      </c>
      <c r="D413" t="s">
        <v>205</v>
      </c>
      <c r="E413" t="s">
        <v>206</v>
      </c>
      <c r="F413" t="s">
        <v>276</v>
      </c>
      <c r="J413" t="s">
        <v>277</v>
      </c>
      <c r="K413" t="s">
        <v>210</v>
      </c>
      <c r="L413" t="s">
        <v>237</v>
      </c>
      <c r="M413" t="s">
        <v>238</v>
      </c>
      <c r="N413" t="s">
        <v>213</v>
      </c>
      <c r="O413" t="s">
        <v>214</v>
      </c>
      <c r="P413" t="s">
        <v>215</v>
      </c>
      <c r="Q413">
        <v>7</v>
      </c>
      <c r="R413" t="s">
        <v>233</v>
      </c>
      <c r="U413" t="s">
        <v>226</v>
      </c>
      <c r="V413" t="s">
        <v>227</v>
      </c>
      <c r="W413" t="s">
        <v>219</v>
      </c>
    </row>
    <row r="414" spans="1:23" x14ac:dyDescent="0.25">
      <c r="A414">
        <v>822</v>
      </c>
      <c r="B414" t="s">
        <v>11</v>
      </c>
      <c r="C414" t="s">
        <v>220</v>
      </c>
      <c r="D414" t="s">
        <v>205</v>
      </c>
      <c r="E414" t="s">
        <v>206</v>
      </c>
      <c r="F414" t="s">
        <v>207</v>
      </c>
      <c r="G414" t="s">
        <v>208</v>
      </c>
      <c r="H414" t="s">
        <v>268</v>
      </c>
      <c r="K414" t="s">
        <v>257</v>
      </c>
      <c r="L414" t="s">
        <v>211</v>
      </c>
      <c r="M414" t="s">
        <v>212</v>
      </c>
      <c r="N414" t="s">
        <v>213</v>
      </c>
      <c r="O414" t="s">
        <v>214</v>
      </c>
      <c r="P414" t="s">
        <v>215</v>
      </c>
      <c r="Q414">
        <v>7</v>
      </c>
      <c r="U414" t="s">
        <v>229</v>
      </c>
      <c r="V414" t="s">
        <v>218</v>
      </c>
      <c r="W414" t="s">
        <v>219</v>
      </c>
    </row>
    <row r="415" spans="1:23" x14ac:dyDescent="0.25">
      <c r="A415">
        <v>823</v>
      </c>
      <c r="B415" t="s">
        <v>11</v>
      </c>
      <c r="C415" t="s">
        <v>220</v>
      </c>
      <c r="D415" t="s">
        <v>205</v>
      </c>
      <c r="E415" t="s">
        <v>206</v>
      </c>
      <c r="F415" t="s">
        <v>207</v>
      </c>
      <c r="G415" t="s">
        <v>231</v>
      </c>
      <c r="H415" t="s">
        <v>249</v>
      </c>
      <c r="K415" t="s">
        <v>210</v>
      </c>
      <c r="L415" t="s">
        <v>237</v>
      </c>
      <c r="M415" t="s">
        <v>238</v>
      </c>
      <c r="N415" t="s">
        <v>223</v>
      </c>
      <c r="O415" t="s">
        <v>224</v>
      </c>
      <c r="P415" t="s">
        <v>228</v>
      </c>
      <c r="Q415">
        <v>12.5</v>
      </c>
      <c r="R415" t="s">
        <v>258</v>
      </c>
      <c r="U415" t="s">
        <v>226</v>
      </c>
      <c r="V415" t="s">
        <v>227</v>
      </c>
      <c r="W415" t="s">
        <v>219</v>
      </c>
    </row>
    <row r="416" spans="1:23" x14ac:dyDescent="0.25">
      <c r="A416">
        <v>824</v>
      </c>
      <c r="B416" t="s">
        <v>11</v>
      </c>
      <c r="C416" t="s">
        <v>220</v>
      </c>
      <c r="D416" t="s">
        <v>205</v>
      </c>
      <c r="E416" t="s">
        <v>206</v>
      </c>
      <c r="F416" t="s">
        <v>276</v>
      </c>
      <c r="J416" t="s">
        <v>374</v>
      </c>
      <c r="K416" t="s">
        <v>210</v>
      </c>
      <c r="L416" t="s">
        <v>211</v>
      </c>
      <c r="M416" t="s">
        <v>212</v>
      </c>
      <c r="N416" t="s">
        <v>213</v>
      </c>
      <c r="O416" t="s">
        <v>214</v>
      </c>
      <c r="P416" t="s">
        <v>228</v>
      </c>
      <c r="Q416">
        <v>12.5</v>
      </c>
      <c r="R416" t="s">
        <v>225</v>
      </c>
      <c r="U416" t="s">
        <v>229</v>
      </c>
      <c r="V416" t="s">
        <v>218</v>
      </c>
      <c r="W416" t="s">
        <v>219</v>
      </c>
    </row>
    <row r="417" spans="1:23" x14ac:dyDescent="0.25">
      <c r="A417">
        <v>825</v>
      </c>
      <c r="B417" t="s">
        <v>11</v>
      </c>
      <c r="C417" t="s">
        <v>220</v>
      </c>
      <c r="D417" t="s">
        <v>205</v>
      </c>
      <c r="E417" t="s">
        <v>206</v>
      </c>
      <c r="F417" t="s">
        <v>207</v>
      </c>
      <c r="G417" t="s">
        <v>234</v>
      </c>
      <c r="H417" t="s">
        <v>375</v>
      </c>
      <c r="K417" t="s">
        <v>210</v>
      </c>
      <c r="L417" t="s">
        <v>211</v>
      </c>
      <c r="M417" t="s">
        <v>212</v>
      </c>
      <c r="N417" t="s">
        <v>223</v>
      </c>
      <c r="O417" t="s">
        <v>224</v>
      </c>
      <c r="P417" t="s">
        <v>235</v>
      </c>
      <c r="Q417">
        <v>15</v>
      </c>
      <c r="R417" t="s">
        <v>258</v>
      </c>
      <c r="U417" t="s">
        <v>226</v>
      </c>
      <c r="V417" t="s">
        <v>218</v>
      </c>
      <c r="W417" t="s">
        <v>219</v>
      </c>
    </row>
    <row r="418" spans="1:23" x14ac:dyDescent="0.25">
      <c r="A418">
        <v>826</v>
      </c>
      <c r="B418" t="s">
        <v>11</v>
      </c>
      <c r="C418" t="s">
        <v>220</v>
      </c>
      <c r="D418" t="s">
        <v>205</v>
      </c>
      <c r="E418" t="s">
        <v>47</v>
      </c>
      <c r="K418" t="s">
        <v>47</v>
      </c>
      <c r="N418" t="s">
        <v>236</v>
      </c>
      <c r="O418" t="s">
        <v>236</v>
      </c>
    </row>
    <row r="419" spans="1:23" x14ac:dyDescent="0.25">
      <c r="A419">
        <v>827</v>
      </c>
      <c r="B419" t="s">
        <v>11</v>
      </c>
      <c r="C419" t="s">
        <v>204</v>
      </c>
      <c r="D419" t="s">
        <v>205</v>
      </c>
      <c r="E419" t="s">
        <v>206</v>
      </c>
      <c r="F419" t="s">
        <v>276</v>
      </c>
      <c r="J419" t="s">
        <v>302</v>
      </c>
      <c r="K419" t="s">
        <v>257</v>
      </c>
      <c r="L419" t="s">
        <v>211</v>
      </c>
      <c r="M419" t="s">
        <v>212</v>
      </c>
      <c r="N419" t="s">
        <v>223</v>
      </c>
      <c r="O419" t="s">
        <v>224</v>
      </c>
      <c r="P419" t="s">
        <v>235</v>
      </c>
      <c r="Q419">
        <v>15</v>
      </c>
      <c r="R419" t="s">
        <v>281</v>
      </c>
      <c r="U419" t="s">
        <v>229</v>
      </c>
      <c r="V419" t="s">
        <v>218</v>
      </c>
      <c r="W419" t="s">
        <v>219</v>
      </c>
    </row>
    <row r="420" spans="1:23" x14ac:dyDescent="0.25">
      <c r="A420">
        <v>829</v>
      </c>
      <c r="B420" t="s">
        <v>11</v>
      </c>
      <c r="C420" t="s">
        <v>220</v>
      </c>
      <c r="D420" t="s">
        <v>205</v>
      </c>
      <c r="E420" t="s">
        <v>206</v>
      </c>
      <c r="F420" t="s">
        <v>276</v>
      </c>
      <c r="J420" t="s">
        <v>302</v>
      </c>
      <c r="K420" t="s">
        <v>257</v>
      </c>
      <c r="L420" t="s">
        <v>237</v>
      </c>
      <c r="M420" t="s">
        <v>238</v>
      </c>
      <c r="N420" t="s">
        <v>223</v>
      </c>
      <c r="O420" t="s">
        <v>224</v>
      </c>
      <c r="P420" t="s">
        <v>235</v>
      </c>
      <c r="Q420">
        <v>15</v>
      </c>
      <c r="R420" t="s">
        <v>258</v>
      </c>
      <c r="U420" t="s">
        <v>229</v>
      </c>
      <c r="V420" t="s">
        <v>218</v>
      </c>
      <c r="W420" t="s">
        <v>219</v>
      </c>
    </row>
    <row r="421" spans="1:23" x14ac:dyDescent="0.25">
      <c r="A421">
        <v>831</v>
      </c>
      <c r="B421" t="s">
        <v>11</v>
      </c>
      <c r="C421" t="s">
        <v>220</v>
      </c>
      <c r="D421" t="s">
        <v>205</v>
      </c>
      <c r="E421" t="s">
        <v>206</v>
      </c>
      <c r="F421" t="s">
        <v>207</v>
      </c>
      <c r="G421" t="s">
        <v>245</v>
      </c>
      <c r="H421" t="s">
        <v>268</v>
      </c>
      <c r="K421" t="s">
        <v>257</v>
      </c>
      <c r="L421" t="s">
        <v>211</v>
      </c>
      <c r="M421" t="s">
        <v>212</v>
      </c>
      <c r="N421" t="s">
        <v>213</v>
      </c>
      <c r="O421" t="s">
        <v>214</v>
      </c>
      <c r="P421" t="s">
        <v>235</v>
      </c>
      <c r="Q421">
        <v>15</v>
      </c>
      <c r="R421" t="s">
        <v>225</v>
      </c>
      <c r="U421" t="s">
        <v>229</v>
      </c>
      <c r="V421" t="s">
        <v>218</v>
      </c>
      <c r="W421" t="s">
        <v>230</v>
      </c>
    </row>
    <row r="422" spans="1:23" x14ac:dyDescent="0.25">
      <c r="A422">
        <v>832</v>
      </c>
      <c r="B422" t="s">
        <v>11</v>
      </c>
      <c r="C422" t="s">
        <v>220</v>
      </c>
      <c r="D422" t="s">
        <v>205</v>
      </c>
      <c r="E422" t="s">
        <v>206</v>
      </c>
      <c r="F422" t="s">
        <v>207</v>
      </c>
      <c r="G422" t="s">
        <v>208</v>
      </c>
      <c r="H422" t="s">
        <v>376</v>
      </c>
      <c r="K422" t="s">
        <v>257</v>
      </c>
      <c r="L422" t="s">
        <v>211</v>
      </c>
      <c r="M422" t="s">
        <v>212</v>
      </c>
      <c r="N422" t="s">
        <v>223</v>
      </c>
      <c r="O422" t="s">
        <v>224</v>
      </c>
      <c r="P422" t="s">
        <v>228</v>
      </c>
      <c r="Q422">
        <v>12.5</v>
      </c>
      <c r="R422" t="s">
        <v>377</v>
      </c>
      <c r="U422" t="s">
        <v>261</v>
      </c>
      <c r="V422" t="s">
        <v>227</v>
      </c>
      <c r="W422" t="s">
        <v>230</v>
      </c>
    </row>
    <row r="423" spans="1:23" x14ac:dyDescent="0.25">
      <c r="A423">
        <v>833</v>
      </c>
      <c r="B423" t="s">
        <v>11</v>
      </c>
      <c r="C423" t="s">
        <v>204</v>
      </c>
      <c r="D423" t="s">
        <v>205</v>
      </c>
      <c r="E423" t="s">
        <v>206</v>
      </c>
      <c r="F423" t="s">
        <v>276</v>
      </c>
      <c r="J423" t="s">
        <v>302</v>
      </c>
      <c r="K423" t="s">
        <v>210</v>
      </c>
      <c r="L423" t="s">
        <v>211</v>
      </c>
      <c r="M423" t="s">
        <v>212</v>
      </c>
      <c r="N423" t="s">
        <v>213</v>
      </c>
      <c r="O423" t="s">
        <v>214</v>
      </c>
      <c r="P423" t="s">
        <v>228</v>
      </c>
      <c r="Q423">
        <v>12.5</v>
      </c>
      <c r="R423" t="s">
        <v>216</v>
      </c>
      <c r="U423" t="s">
        <v>229</v>
      </c>
      <c r="V423" t="s">
        <v>218</v>
      </c>
      <c r="W423" t="s">
        <v>219</v>
      </c>
    </row>
    <row r="424" spans="1:23" x14ac:dyDescent="0.25">
      <c r="A424">
        <v>834</v>
      </c>
      <c r="B424" t="s">
        <v>11</v>
      </c>
      <c r="C424" t="s">
        <v>220</v>
      </c>
      <c r="D424" t="s">
        <v>205</v>
      </c>
      <c r="E424" t="s">
        <v>206</v>
      </c>
      <c r="F424" t="s">
        <v>207</v>
      </c>
      <c r="G424" t="s">
        <v>208</v>
      </c>
      <c r="H424" t="s">
        <v>268</v>
      </c>
      <c r="K424" t="s">
        <v>210</v>
      </c>
      <c r="L424" t="s">
        <v>211</v>
      </c>
      <c r="M424" t="s">
        <v>212</v>
      </c>
      <c r="N424" t="s">
        <v>213</v>
      </c>
      <c r="O424" t="s">
        <v>214</v>
      </c>
      <c r="P424" t="s">
        <v>228</v>
      </c>
      <c r="Q424">
        <v>12.5</v>
      </c>
      <c r="R424" t="s">
        <v>378</v>
      </c>
      <c r="U424" t="s">
        <v>229</v>
      </c>
      <c r="V424" t="s">
        <v>227</v>
      </c>
      <c r="W424" t="s">
        <v>219</v>
      </c>
    </row>
    <row r="425" spans="1:23" x14ac:dyDescent="0.25">
      <c r="A425">
        <v>835</v>
      </c>
      <c r="B425" t="s">
        <v>11</v>
      </c>
      <c r="C425" t="s">
        <v>204</v>
      </c>
      <c r="D425" t="s">
        <v>205</v>
      </c>
      <c r="E425" t="s">
        <v>206</v>
      </c>
      <c r="F425" t="s">
        <v>207</v>
      </c>
      <c r="G425" t="s">
        <v>231</v>
      </c>
      <c r="H425" t="s">
        <v>249</v>
      </c>
      <c r="K425" t="s">
        <v>243</v>
      </c>
      <c r="L425" t="s">
        <v>211</v>
      </c>
      <c r="M425" t="s">
        <v>212</v>
      </c>
      <c r="N425" t="s">
        <v>213</v>
      </c>
      <c r="O425" t="s">
        <v>214</v>
      </c>
      <c r="P425" t="s">
        <v>235</v>
      </c>
      <c r="Q425">
        <v>15</v>
      </c>
      <c r="R425" t="s">
        <v>258</v>
      </c>
      <c r="U425" t="s">
        <v>226</v>
      </c>
      <c r="V425" t="s">
        <v>218</v>
      </c>
      <c r="W425" t="s">
        <v>230</v>
      </c>
    </row>
    <row r="426" spans="1:23" x14ac:dyDescent="0.25">
      <c r="A426">
        <v>837</v>
      </c>
      <c r="B426" t="s">
        <v>11</v>
      </c>
      <c r="C426" t="s">
        <v>220</v>
      </c>
      <c r="D426" t="s">
        <v>205</v>
      </c>
      <c r="E426" t="s">
        <v>206</v>
      </c>
      <c r="F426" t="s">
        <v>207</v>
      </c>
      <c r="G426" t="s">
        <v>208</v>
      </c>
      <c r="H426" t="s">
        <v>222</v>
      </c>
      <c r="K426" t="s">
        <v>257</v>
      </c>
      <c r="L426" t="s">
        <v>211</v>
      </c>
      <c r="M426" t="s">
        <v>212</v>
      </c>
      <c r="N426" t="s">
        <v>223</v>
      </c>
      <c r="O426" t="s">
        <v>224</v>
      </c>
      <c r="P426" t="s">
        <v>215</v>
      </c>
      <c r="Q426">
        <v>7</v>
      </c>
      <c r="R426" t="s">
        <v>281</v>
      </c>
      <c r="U426" t="s">
        <v>275</v>
      </c>
      <c r="V426" t="s">
        <v>218</v>
      </c>
      <c r="W426" t="s">
        <v>230</v>
      </c>
    </row>
    <row r="427" spans="1:23" x14ac:dyDescent="0.25">
      <c r="A427">
        <v>838</v>
      </c>
      <c r="B427" t="s">
        <v>11</v>
      </c>
      <c r="C427" t="s">
        <v>220</v>
      </c>
      <c r="D427" t="s">
        <v>205</v>
      </c>
      <c r="E427" t="s">
        <v>206</v>
      </c>
      <c r="F427" t="s">
        <v>207</v>
      </c>
      <c r="G427" t="s">
        <v>231</v>
      </c>
      <c r="H427" t="s">
        <v>249</v>
      </c>
      <c r="K427" t="s">
        <v>257</v>
      </c>
      <c r="L427" t="s">
        <v>211</v>
      </c>
      <c r="M427" t="s">
        <v>212</v>
      </c>
      <c r="N427" t="s">
        <v>213</v>
      </c>
      <c r="O427" t="s">
        <v>214</v>
      </c>
      <c r="P427" t="s">
        <v>235</v>
      </c>
      <c r="Q427">
        <v>15</v>
      </c>
      <c r="R427" t="s">
        <v>323</v>
      </c>
      <c r="U427" t="s">
        <v>229</v>
      </c>
      <c r="V427" t="s">
        <v>218</v>
      </c>
      <c r="W427" t="s">
        <v>230</v>
      </c>
    </row>
    <row r="428" spans="1:23" x14ac:dyDescent="0.25">
      <c r="A428">
        <v>839</v>
      </c>
      <c r="B428" t="s">
        <v>11</v>
      </c>
      <c r="C428" t="s">
        <v>220</v>
      </c>
      <c r="D428" t="s">
        <v>205</v>
      </c>
      <c r="E428" t="s">
        <v>206</v>
      </c>
      <c r="F428" t="s">
        <v>276</v>
      </c>
      <c r="J428" t="s">
        <v>302</v>
      </c>
      <c r="K428" t="s">
        <v>210</v>
      </c>
      <c r="L428" t="s">
        <v>211</v>
      </c>
      <c r="M428" t="s">
        <v>212</v>
      </c>
      <c r="N428" t="s">
        <v>213</v>
      </c>
      <c r="O428" t="s">
        <v>214</v>
      </c>
      <c r="P428" t="s">
        <v>215</v>
      </c>
      <c r="Q428">
        <v>7</v>
      </c>
      <c r="R428" t="s">
        <v>233</v>
      </c>
      <c r="U428" t="s">
        <v>226</v>
      </c>
      <c r="V428" t="s">
        <v>227</v>
      </c>
      <c r="W428" t="s">
        <v>230</v>
      </c>
    </row>
    <row r="429" spans="1:23" x14ac:dyDescent="0.25">
      <c r="A429">
        <v>840</v>
      </c>
      <c r="B429" t="s">
        <v>11</v>
      </c>
      <c r="C429" t="s">
        <v>204</v>
      </c>
      <c r="D429" t="s">
        <v>205</v>
      </c>
      <c r="E429" t="s">
        <v>206</v>
      </c>
      <c r="F429" t="s">
        <v>276</v>
      </c>
      <c r="J429" t="s">
        <v>277</v>
      </c>
      <c r="K429" t="s">
        <v>210</v>
      </c>
      <c r="L429" t="s">
        <v>211</v>
      </c>
      <c r="M429" t="s">
        <v>212</v>
      </c>
      <c r="N429" t="s">
        <v>213</v>
      </c>
      <c r="O429" t="s">
        <v>214</v>
      </c>
      <c r="P429" t="s">
        <v>235</v>
      </c>
      <c r="Q429">
        <v>15</v>
      </c>
      <c r="R429" t="s">
        <v>216</v>
      </c>
      <c r="U429" t="s">
        <v>226</v>
      </c>
      <c r="V429" t="s">
        <v>218</v>
      </c>
      <c r="W429" t="s">
        <v>230</v>
      </c>
    </row>
    <row r="430" spans="1:23" x14ac:dyDescent="0.25">
      <c r="A430">
        <v>842</v>
      </c>
      <c r="B430" t="s">
        <v>11</v>
      </c>
      <c r="C430" t="s">
        <v>204</v>
      </c>
      <c r="D430" t="s">
        <v>205</v>
      </c>
      <c r="E430" t="s">
        <v>206</v>
      </c>
      <c r="F430" t="s">
        <v>207</v>
      </c>
      <c r="G430" t="s">
        <v>208</v>
      </c>
      <c r="H430" t="s">
        <v>271</v>
      </c>
      <c r="K430" t="s">
        <v>243</v>
      </c>
      <c r="L430" t="s">
        <v>211</v>
      </c>
      <c r="M430" t="s">
        <v>212</v>
      </c>
      <c r="N430" t="s">
        <v>213</v>
      </c>
      <c r="O430" t="s">
        <v>214</v>
      </c>
      <c r="P430" t="s">
        <v>215</v>
      </c>
      <c r="Q430">
        <v>7</v>
      </c>
      <c r="R430" t="s">
        <v>258</v>
      </c>
      <c r="U430" t="s">
        <v>229</v>
      </c>
      <c r="V430" t="s">
        <v>218</v>
      </c>
      <c r="W430" t="s">
        <v>219</v>
      </c>
    </row>
    <row r="431" spans="1:23" x14ac:dyDescent="0.25">
      <c r="A431">
        <v>843</v>
      </c>
      <c r="B431" t="s">
        <v>11</v>
      </c>
      <c r="C431" t="s">
        <v>204</v>
      </c>
      <c r="D431" t="s">
        <v>205</v>
      </c>
      <c r="E431" t="s">
        <v>43</v>
      </c>
      <c r="K431" t="s">
        <v>43</v>
      </c>
      <c r="N431" t="s">
        <v>236</v>
      </c>
      <c r="O431" t="s">
        <v>236</v>
      </c>
    </row>
    <row r="432" spans="1:23" x14ac:dyDescent="0.25">
      <c r="A432">
        <v>844</v>
      </c>
      <c r="B432" t="s">
        <v>11</v>
      </c>
      <c r="C432" t="s">
        <v>220</v>
      </c>
      <c r="D432" t="s">
        <v>242</v>
      </c>
      <c r="E432" t="s">
        <v>206</v>
      </c>
      <c r="F432" t="s">
        <v>207</v>
      </c>
      <c r="G432" t="s">
        <v>245</v>
      </c>
      <c r="H432" t="s">
        <v>268</v>
      </c>
      <c r="K432" t="s">
        <v>210</v>
      </c>
      <c r="L432" t="s">
        <v>211</v>
      </c>
      <c r="M432" t="s">
        <v>212</v>
      </c>
      <c r="N432" t="s">
        <v>213</v>
      </c>
      <c r="O432" t="s">
        <v>214</v>
      </c>
      <c r="P432" t="s">
        <v>235</v>
      </c>
      <c r="Q432">
        <v>15</v>
      </c>
      <c r="R432" t="s">
        <v>225</v>
      </c>
      <c r="U432" t="s">
        <v>229</v>
      </c>
      <c r="V432" t="s">
        <v>218</v>
      </c>
      <c r="W432" t="s">
        <v>219</v>
      </c>
    </row>
    <row r="433" spans="1:23" x14ac:dyDescent="0.25">
      <c r="A433">
        <v>845</v>
      </c>
      <c r="B433" t="s">
        <v>11</v>
      </c>
      <c r="C433" t="s">
        <v>204</v>
      </c>
      <c r="D433" t="s">
        <v>205</v>
      </c>
      <c r="E433" t="s">
        <v>206</v>
      </c>
      <c r="F433" t="s">
        <v>276</v>
      </c>
      <c r="J433" t="s">
        <v>363</v>
      </c>
      <c r="K433" t="s">
        <v>243</v>
      </c>
      <c r="L433" t="s">
        <v>211</v>
      </c>
      <c r="M433" t="s">
        <v>212</v>
      </c>
      <c r="N433" t="s">
        <v>213</v>
      </c>
      <c r="O433" t="s">
        <v>214</v>
      </c>
      <c r="P433" t="s">
        <v>215</v>
      </c>
      <c r="Q433">
        <v>7</v>
      </c>
      <c r="R433" t="s">
        <v>216</v>
      </c>
      <c r="U433" t="s">
        <v>275</v>
      </c>
      <c r="V433" t="s">
        <v>218</v>
      </c>
      <c r="W433" t="s">
        <v>230</v>
      </c>
    </row>
    <row r="434" spans="1:23" x14ac:dyDescent="0.25">
      <c r="A434">
        <v>846</v>
      </c>
      <c r="B434" t="s">
        <v>11</v>
      </c>
      <c r="C434" t="s">
        <v>220</v>
      </c>
      <c r="D434" t="s">
        <v>205</v>
      </c>
      <c r="E434" t="s">
        <v>206</v>
      </c>
      <c r="F434" t="s">
        <v>207</v>
      </c>
      <c r="G434" t="s">
        <v>234</v>
      </c>
      <c r="H434" t="s">
        <v>379</v>
      </c>
      <c r="K434" t="s">
        <v>210</v>
      </c>
      <c r="L434" t="s">
        <v>211</v>
      </c>
      <c r="M434" t="s">
        <v>212</v>
      </c>
      <c r="N434" t="s">
        <v>213</v>
      </c>
      <c r="O434" t="s">
        <v>214</v>
      </c>
      <c r="P434" t="s">
        <v>228</v>
      </c>
      <c r="Q434">
        <v>12.5</v>
      </c>
      <c r="R434" t="s">
        <v>380</v>
      </c>
      <c r="U434" t="s">
        <v>381</v>
      </c>
      <c r="V434" t="s">
        <v>218</v>
      </c>
      <c r="W434" t="s">
        <v>230</v>
      </c>
    </row>
    <row r="435" spans="1:23" x14ac:dyDescent="0.25">
      <c r="A435">
        <v>847</v>
      </c>
      <c r="B435" t="s">
        <v>11</v>
      </c>
      <c r="C435" t="s">
        <v>220</v>
      </c>
      <c r="D435" t="s">
        <v>205</v>
      </c>
      <c r="E435" t="s">
        <v>206</v>
      </c>
      <c r="F435" t="s">
        <v>207</v>
      </c>
      <c r="G435" t="s">
        <v>234</v>
      </c>
      <c r="H435" t="s">
        <v>222</v>
      </c>
      <c r="K435" t="s">
        <v>257</v>
      </c>
      <c r="L435" t="s">
        <v>211</v>
      </c>
      <c r="M435" t="s">
        <v>212</v>
      </c>
      <c r="N435" t="s">
        <v>213</v>
      </c>
      <c r="O435" t="s">
        <v>214</v>
      </c>
      <c r="P435" t="s">
        <v>228</v>
      </c>
      <c r="Q435">
        <v>12.5</v>
      </c>
      <c r="R435" t="s">
        <v>281</v>
      </c>
      <c r="U435" t="s">
        <v>229</v>
      </c>
      <c r="V435" t="s">
        <v>227</v>
      </c>
      <c r="W435" t="s">
        <v>219</v>
      </c>
    </row>
    <row r="436" spans="1:23" x14ac:dyDescent="0.25">
      <c r="A436">
        <v>849</v>
      </c>
      <c r="B436" t="s">
        <v>11</v>
      </c>
      <c r="C436" t="s">
        <v>220</v>
      </c>
      <c r="D436" t="s">
        <v>205</v>
      </c>
      <c r="E436" t="s">
        <v>206</v>
      </c>
      <c r="F436" t="s">
        <v>276</v>
      </c>
      <c r="J436" t="s">
        <v>277</v>
      </c>
      <c r="K436" t="s">
        <v>257</v>
      </c>
      <c r="L436" t="s">
        <v>211</v>
      </c>
      <c r="M436" t="s">
        <v>212</v>
      </c>
      <c r="N436" t="s">
        <v>213</v>
      </c>
      <c r="O436" t="s">
        <v>214</v>
      </c>
      <c r="P436" t="s">
        <v>228</v>
      </c>
      <c r="Q436">
        <v>12.5</v>
      </c>
      <c r="R436" t="s">
        <v>225</v>
      </c>
      <c r="U436" t="s">
        <v>229</v>
      </c>
      <c r="V436" t="s">
        <v>227</v>
      </c>
      <c r="W436" t="s">
        <v>230</v>
      </c>
    </row>
    <row r="437" spans="1:23" x14ac:dyDescent="0.25">
      <c r="A437">
        <v>850</v>
      </c>
      <c r="B437" t="s">
        <v>11</v>
      </c>
      <c r="C437" t="s">
        <v>220</v>
      </c>
      <c r="D437" t="s">
        <v>205</v>
      </c>
      <c r="E437" t="s">
        <v>206</v>
      </c>
      <c r="F437" t="s">
        <v>276</v>
      </c>
      <c r="J437" t="s">
        <v>277</v>
      </c>
      <c r="K437" t="s">
        <v>210</v>
      </c>
      <c r="L437" t="s">
        <v>211</v>
      </c>
      <c r="M437" t="s">
        <v>212</v>
      </c>
      <c r="N437" t="s">
        <v>213</v>
      </c>
      <c r="O437" t="s">
        <v>214</v>
      </c>
      <c r="P437" t="s">
        <v>235</v>
      </c>
      <c r="Q437">
        <v>15</v>
      </c>
      <c r="R437" t="s">
        <v>281</v>
      </c>
      <c r="U437" t="s">
        <v>229</v>
      </c>
      <c r="V437" t="s">
        <v>227</v>
      </c>
      <c r="W437" t="s">
        <v>219</v>
      </c>
    </row>
    <row r="438" spans="1:23" x14ac:dyDescent="0.25">
      <c r="A438">
        <v>851</v>
      </c>
      <c r="B438" t="s">
        <v>11</v>
      </c>
      <c r="C438" t="s">
        <v>220</v>
      </c>
      <c r="D438" t="s">
        <v>242</v>
      </c>
      <c r="E438" t="s">
        <v>47</v>
      </c>
      <c r="K438" t="s">
        <v>47</v>
      </c>
      <c r="N438" t="s">
        <v>236</v>
      </c>
      <c r="O438" t="s">
        <v>236</v>
      </c>
    </row>
    <row r="439" spans="1:23" x14ac:dyDescent="0.25">
      <c r="A439">
        <v>852</v>
      </c>
      <c r="B439" t="s">
        <v>11</v>
      </c>
      <c r="C439" t="s">
        <v>220</v>
      </c>
      <c r="D439" t="s">
        <v>205</v>
      </c>
      <c r="E439" t="s">
        <v>206</v>
      </c>
      <c r="F439" t="s">
        <v>276</v>
      </c>
      <c r="J439" t="s">
        <v>302</v>
      </c>
      <c r="K439" t="s">
        <v>210</v>
      </c>
      <c r="L439" t="s">
        <v>211</v>
      </c>
      <c r="M439" t="s">
        <v>212</v>
      </c>
      <c r="N439" t="s">
        <v>223</v>
      </c>
      <c r="O439" t="s">
        <v>224</v>
      </c>
      <c r="P439" t="s">
        <v>235</v>
      </c>
      <c r="Q439">
        <v>15</v>
      </c>
      <c r="R439" t="s">
        <v>282</v>
      </c>
      <c r="U439" t="s">
        <v>229</v>
      </c>
      <c r="V439" t="s">
        <v>227</v>
      </c>
      <c r="W439" t="s">
        <v>230</v>
      </c>
    </row>
    <row r="440" spans="1:23" x14ac:dyDescent="0.25">
      <c r="A440">
        <v>853</v>
      </c>
      <c r="B440" t="s">
        <v>11</v>
      </c>
      <c r="C440" t="s">
        <v>220</v>
      </c>
      <c r="D440" t="s">
        <v>205</v>
      </c>
      <c r="E440" t="s">
        <v>206</v>
      </c>
      <c r="F440" t="s">
        <v>276</v>
      </c>
      <c r="J440" t="s">
        <v>336</v>
      </c>
      <c r="K440" t="s">
        <v>210</v>
      </c>
      <c r="L440" t="s">
        <v>211</v>
      </c>
      <c r="M440" t="s">
        <v>212</v>
      </c>
      <c r="N440" t="s">
        <v>223</v>
      </c>
      <c r="O440" t="s">
        <v>224</v>
      </c>
      <c r="P440" t="s">
        <v>215</v>
      </c>
      <c r="Q440">
        <v>7</v>
      </c>
      <c r="R440" t="s">
        <v>225</v>
      </c>
      <c r="U440" t="s">
        <v>226</v>
      </c>
      <c r="V440" t="s">
        <v>227</v>
      </c>
      <c r="W440" t="s">
        <v>230</v>
      </c>
    </row>
    <row r="441" spans="1:23" x14ac:dyDescent="0.25">
      <c r="A441">
        <v>854</v>
      </c>
      <c r="B441" t="s">
        <v>11</v>
      </c>
      <c r="C441" t="s">
        <v>204</v>
      </c>
      <c r="D441" t="s">
        <v>205</v>
      </c>
      <c r="E441" t="s">
        <v>206</v>
      </c>
      <c r="F441" t="s">
        <v>276</v>
      </c>
      <c r="J441" t="s">
        <v>277</v>
      </c>
      <c r="K441" t="s">
        <v>210</v>
      </c>
      <c r="L441" t="s">
        <v>211</v>
      </c>
      <c r="M441" t="s">
        <v>212</v>
      </c>
      <c r="N441" t="s">
        <v>213</v>
      </c>
      <c r="O441" t="s">
        <v>214</v>
      </c>
      <c r="P441" t="s">
        <v>235</v>
      </c>
      <c r="Q441">
        <v>15</v>
      </c>
      <c r="R441" t="s">
        <v>225</v>
      </c>
      <c r="U441" t="s">
        <v>229</v>
      </c>
      <c r="V441" t="s">
        <v>227</v>
      </c>
      <c r="W441" t="s">
        <v>230</v>
      </c>
    </row>
    <row r="442" spans="1:23" x14ac:dyDescent="0.25">
      <c r="A442">
        <v>855</v>
      </c>
      <c r="B442" t="s">
        <v>11</v>
      </c>
      <c r="C442" t="s">
        <v>204</v>
      </c>
      <c r="D442" t="s">
        <v>205</v>
      </c>
      <c r="E442" t="s">
        <v>206</v>
      </c>
      <c r="F442" t="s">
        <v>276</v>
      </c>
      <c r="J442" t="s">
        <v>277</v>
      </c>
      <c r="K442" t="s">
        <v>257</v>
      </c>
      <c r="L442" t="s">
        <v>237</v>
      </c>
      <c r="M442" t="s">
        <v>238</v>
      </c>
      <c r="N442" t="s">
        <v>213</v>
      </c>
      <c r="O442" t="s">
        <v>214</v>
      </c>
      <c r="P442" t="s">
        <v>259</v>
      </c>
      <c r="Q442">
        <v>2</v>
      </c>
      <c r="R442" t="s">
        <v>281</v>
      </c>
      <c r="U442" t="s">
        <v>229</v>
      </c>
      <c r="V442" t="s">
        <v>218</v>
      </c>
      <c r="W442" t="s">
        <v>219</v>
      </c>
    </row>
    <row r="443" spans="1:23" x14ac:dyDescent="0.25">
      <c r="A443">
        <v>856</v>
      </c>
      <c r="B443" t="s">
        <v>11</v>
      </c>
      <c r="C443" t="s">
        <v>220</v>
      </c>
      <c r="D443" t="s">
        <v>205</v>
      </c>
      <c r="E443" t="s">
        <v>206</v>
      </c>
      <c r="F443" t="s">
        <v>207</v>
      </c>
      <c r="G443" t="s">
        <v>208</v>
      </c>
      <c r="H443" t="s">
        <v>290</v>
      </c>
      <c r="K443" t="s">
        <v>257</v>
      </c>
      <c r="L443" t="s">
        <v>211</v>
      </c>
      <c r="M443" t="s">
        <v>212</v>
      </c>
      <c r="N443" t="s">
        <v>213</v>
      </c>
      <c r="O443" t="s">
        <v>214</v>
      </c>
      <c r="P443" t="s">
        <v>235</v>
      </c>
      <c r="Q443">
        <v>15</v>
      </c>
      <c r="R443" t="s">
        <v>216</v>
      </c>
      <c r="U443" t="s">
        <v>275</v>
      </c>
      <c r="V443" t="s">
        <v>227</v>
      </c>
      <c r="W443" t="s">
        <v>230</v>
      </c>
    </row>
    <row r="444" spans="1:23" x14ac:dyDescent="0.25">
      <c r="A444">
        <v>858</v>
      </c>
      <c r="B444" t="s">
        <v>11</v>
      </c>
      <c r="C444" t="s">
        <v>220</v>
      </c>
      <c r="D444" t="s">
        <v>205</v>
      </c>
      <c r="E444" t="s">
        <v>206</v>
      </c>
      <c r="F444" t="s">
        <v>276</v>
      </c>
      <c r="J444" t="s">
        <v>305</v>
      </c>
      <c r="K444" t="s">
        <v>210</v>
      </c>
      <c r="L444" t="s">
        <v>211</v>
      </c>
      <c r="M444" t="s">
        <v>212</v>
      </c>
      <c r="N444" t="s">
        <v>213</v>
      </c>
      <c r="O444" t="s">
        <v>214</v>
      </c>
      <c r="P444" t="s">
        <v>215</v>
      </c>
      <c r="Q444">
        <v>7</v>
      </c>
      <c r="R444" t="s">
        <v>382</v>
      </c>
      <c r="U444" t="s">
        <v>278</v>
      </c>
      <c r="V444" t="s">
        <v>227</v>
      </c>
      <c r="W444" t="s">
        <v>219</v>
      </c>
    </row>
    <row r="445" spans="1:23" x14ac:dyDescent="0.25">
      <c r="A445">
        <v>860</v>
      </c>
      <c r="B445" t="s">
        <v>11</v>
      </c>
      <c r="C445" t="s">
        <v>220</v>
      </c>
      <c r="D445" t="s">
        <v>205</v>
      </c>
      <c r="E445" t="s">
        <v>206</v>
      </c>
      <c r="F445" t="s">
        <v>207</v>
      </c>
      <c r="G445" t="s">
        <v>231</v>
      </c>
      <c r="H445" t="s">
        <v>290</v>
      </c>
      <c r="K445" t="s">
        <v>210</v>
      </c>
      <c r="L445" t="s">
        <v>211</v>
      </c>
      <c r="M445" t="s">
        <v>212</v>
      </c>
      <c r="N445" t="s">
        <v>213</v>
      </c>
      <c r="O445" t="s">
        <v>214</v>
      </c>
      <c r="P445" t="s">
        <v>215</v>
      </c>
      <c r="Q445">
        <v>7</v>
      </c>
      <c r="R445" t="s">
        <v>258</v>
      </c>
      <c r="U445" t="s">
        <v>311</v>
      </c>
      <c r="V445" t="s">
        <v>227</v>
      </c>
      <c r="W445" t="s">
        <v>230</v>
      </c>
    </row>
    <row r="446" spans="1:23" x14ac:dyDescent="0.25">
      <c r="A446">
        <v>868</v>
      </c>
      <c r="B446" t="s">
        <v>11</v>
      </c>
      <c r="C446" t="s">
        <v>220</v>
      </c>
      <c r="D446" t="s">
        <v>205</v>
      </c>
      <c r="E446" t="s">
        <v>206</v>
      </c>
      <c r="F446" t="s">
        <v>207</v>
      </c>
      <c r="G446" t="s">
        <v>234</v>
      </c>
      <c r="H446" t="s">
        <v>290</v>
      </c>
      <c r="K446" t="s">
        <v>210</v>
      </c>
      <c r="L446" t="s">
        <v>237</v>
      </c>
      <c r="M446" t="s">
        <v>238</v>
      </c>
      <c r="N446" t="s">
        <v>213</v>
      </c>
      <c r="O446" t="s">
        <v>214</v>
      </c>
      <c r="P446" t="s">
        <v>215</v>
      </c>
      <c r="Q446">
        <v>7</v>
      </c>
      <c r="R446" t="s">
        <v>216</v>
      </c>
      <c r="U446" t="s">
        <v>283</v>
      </c>
      <c r="V446" t="s">
        <v>227</v>
      </c>
      <c r="W446" t="s">
        <v>230</v>
      </c>
    </row>
    <row r="447" spans="1:23" x14ac:dyDescent="0.25">
      <c r="A447">
        <v>869</v>
      </c>
      <c r="B447" t="s">
        <v>11</v>
      </c>
      <c r="C447" t="s">
        <v>220</v>
      </c>
      <c r="D447" t="s">
        <v>205</v>
      </c>
      <c r="E447" t="s">
        <v>206</v>
      </c>
      <c r="F447" t="s">
        <v>276</v>
      </c>
      <c r="J447" t="s">
        <v>351</v>
      </c>
      <c r="K447" t="s">
        <v>210</v>
      </c>
      <c r="L447" t="s">
        <v>237</v>
      </c>
      <c r="M447" t="s">
        <v>238</v>
      </c>
      <c r="N447" t="s">
        <v>213</v>
      </c>
      <c r="O447" t="s">
        <v>214</v>
      </c>
      <c r="P447" t="s">
        <v>228</v>
      </c>
      <c r="Q447">
        <v>12.5</v>
      </c>
      <c r="R447" t="s">
        <v>216</v>
      </c>
      <c r="U447" t="s">
        <v>229</v>
      </c>
      <c r="V447" t="s">
        <v>227</v>
      </c>
      <c r="W447" t="s">
        <v>230</v>
      </c>
    </row>
    <row r="448" spans="1:23" x14ac:dyDescent="0.25">
      <c r="A448">
        <v>896</v>
      </c>
      <c r="B448" t="s">
        <v>11</v>
      </c>
      <c r="C448" t="s">
        <v>220</v>
      </c>
      <c r="D448" t="s">
        <v>205</v>
      </c>
      <c r="E448" t="s">
        <v>206</v>
      </c>
      <c r="F448" t="s">
        <v>207</v>
      </c>
      <c r="G448" t="s">
        <v>234</v>
      </c>
      <c r="H448" t="s">
        <v>271</v>
      </c>
      <c r="K448" t="s">
        <v>210</v>
      </c>
      <c r="L448" t="s">
        <v>211</v>
      </c>
      <c r="M448" t="s">
        <v>212</v>
      </c>
      <c r="N448" t="s">
        <v>213</v>
      </c>
      <c r="O448" t="s">
        <v>214</v>
      </c>
      <c r="P448" t="s">
        <v>235</v>
      </c>
      <c r="Q448">
        <v>15</v>
      </c>
      <c r="R448" t="s">
        <v>267</v>
      </c>
      <c r="U448" t="s">
        <v>270</v>
      </c>
      <c r="V448" t="s">
        <v>227</v>
      </c>
      <c r="W448" t="s">
        <v>219</v>
      </c>
    </row>
    <row r="449" spans="1:23" x14ac:dyDescent="0.25">
      <c r="A449">
        <v>900</v>
      </c>
      <c r="B449" t="s">
        <v>11</v>
      </c>
      <c r="C449" t="s">
        <v>220</v>
      </c>
      <c r="D449" t="s">
        <v>205</v>
      </c>
      <c r="E449" t="s">
        <v>43</v>
      </c>
      <c r="K449" t="s">
        <v>43</v>
      </c>
      <c r="N449" t="s">
        <v>236</v>
      </c>
      <c r="O449" t="s">
        <v>236</v>
      </c>
    </row>
    <row r="450" spans="1:23" x14ac:dyDescent="0.25">
      <c r="A450">
        <v>903</v>
      </c>
      <c r="B450" t="s">
        <v>11</v>
      </c>
      <c r="C450" t="s">
        <v>220</v>
      </c>
      <c r="D450" t="s">
        <v>205</v>
      </c>
      <c r="E450" t="s">
        <v>206</v>
      </c>
      <c r="F450" t="s">
        <v>276</v>
      </c>
      <c r="J450" t="s">
        <v>277</v>
      </c>
      <c r="K450" t="s">
        <v>210</v>
      </c>
      <c r="L450" t="s">
        <v>211</v>
      </c>
      <c r="M450" t="s">
        <v>212</v>
      </c>
      <c r="N450" t="s">
        <v>213</v>
      </c>
      <c r="O450" t="s">
        <v>214</v>
      </c>
      <c r="P450" t="s">
        <v>235</v>
      </c>
      <c r="Q450">
        <v>15</v>
      </c>
      <c r="R450" t="s">
        <v>383</v>
      </c>
      <c r="U450" t="s">
        <v>229</v>
      </c>
      <c r="V450" t="s">
        <v>227</v>
      </c>
      <c r="W450" t="s">
        <v>230</v>
      </c>
    </row>
    <row r="451" spans="1:23" x14ac:dyDescent="0.25">
      <c r="A451">
        <v>905</v>
      </c>
      <c r="B451" t="s">
        <v>11</v>
      </c>
      <c r="C451" t="s">
        <v>220</v>
      </c>
      <c r="D451" t="s">
        <v>205</v>
      </c>
      <c r="E451" t="s">
        <v>206</v>
      </c>
      <c r="F451" t="s">
        <v>207</v>
      </c>
      <c r="G451" t="s">
        <v>234</v>
      </c>
      <c r="H451" t="s">
        <v>290</v>
      </c>
      <c r="K451" t="s">
        <v>257</v>
      </c>
      <c r="L451" t="s">
        <v>211</v>
      </c>
      <c r="M451" t="s">
        <v>212</v>
      </c>
      <c r="N451" t="s">
        <v>213</v>
      </c>
      <c r="O451" t="s">
        <v>214</v>
      </c>
      <c r="P451" t="s">
        <v>215</v>
      </c>
      <c r="Q451">
        <v>7</v>
      </c>
      <c r="R451" t="s">
        <v>260</v>
      </c>
      <c r="U451" t="s">
        <v>384</v>
      </c>
      <c r="V451" t="s">
        <v>227</v>
      </c>
      <c r="W451" t="s">
        <v>219</v>
      </c>
    </row>
    <row r="452" spans="1:23" x14ac:dyDescent="0.25">
      <c r="A452">
        <v>916</v>
      </c>
      <c r="B452" t="s">
        <v>11</v>
      </c>
      <c r="C452" t="s">
        <v>220</v>
      </c>
      <c r="D452" t="s">
        <v>205</v>
      </c>
      <c r="E452" t="s">
        <v>206</v>
      </c>
      <c r="F452" t="s">
        <v>276</v>
      </c>
      <c r="J452" t="s">
        <v>321</v>
      </c>
      <c r="K452" t="s">
        <v>257</v>
      </c>
      <c r="L452" t="s">
        <v>284</v>
      </c>
      <c r="M452" s="116">
        <v>0.35</v>
      </c>
      <c r="N452" t="s">
        <v>223</v>
      </c>
      <c r="O452" t="s">
        <v>224</v>
      </c>
      <c r="P452" t="s">
        <v>228</v>
      </c>
      <c r="Q452">
        <v>12.5</v>
      </c>
      <c r="R452" t="s">
        <v>260</v>
      </c>
      <c r="U452" t="s">
        <v>229</v>
      </c>
      <c r="V452" t="s">
        <v>227</v>
      </c>
      <c r="W452" t="s">
        <v>219</v>
      </c>
    </row>
    <row r="453" spans="1:23" x14ac:dyDescent="0.25">
      <c r="A453">
        <v>920</v>
      </c>
      <c r="B453" t="s">
        <v>11</v>
      </c>
      <c r="C453" t="s">
        <v>220</v>
      </c>
      <c r="D453" t="s">
        <v>205</v>
      </c>
      <c r="E453" t="s">
        <v>206</v>
      </c>
      <c r="F453" t="s">
        <v>276</v>
      </c>
      <c r="J453" t="s">
        <v>302</v>
      </c>
      <c r="K453" t="s">
        <v>257</v>
      </c>
      <c r="L453" t="s">
        <v>211</v>
      </c>
      <c r="M453" t="s">
        <v>212</v>
      </c>
      <c r="N453" t="s">
        <v>213</v>
      </c>
      <c r="O453" t="s">
        <v>214</v>
      </c>
      <c r="P453" t="s">
        <v>235</v>
      </c>
      <c r="Q453">
        <v>15</v>
      </c>
      <c r="R453" t="s">
        <v>260</v>
      </c>
      <c r="U453" t="s">
        <v>229</v>
      </c>
      <c r="V453" t="s">
        <v>227</v>
      </c>
      <c r="W453" t="s">
        <v>230</v>
      </c>
    </row>
    <row r="454" spans="1:23" x14ac:dyDescent="0.25">
      <c r="A454">
        <v>922</v>
      </c>
      <c r="B454" t="s">
        <v>11</v>
      </c>
      <c r="C454" t="s">
        <v>220</v>
      </c>
      <c r="D454" t="s">
        <v>205</v>
      </c>
      <c r="E454" t="s">
        <v>206</v>
      </c>
      <c r="F454" t="s">
        <v>207</v>
      </c>
      <c r="G454" t="s">
        <v>245</v>
      </c>
      <c r="H454" t="s">
        <v>268</v>
      </c>
      <c r="K454" t="s">
        <v>257</v>
      </c>
      <c r="L454" t="s">
        <v>284</v>
      </c>
      <c r="M454" s="116">
        <v>0.35</v>
      </c>
      <c r="N454" t="s">
        <v>223</v>
      </c>
      <c r="O454" t="s">
        <v>224</v>
      </c>
      <c r="P454" t="s">
        <v>228</v>
      </c>
      <c r="Q454">
        <v>12.5</v>
      </c>
      <c r="R454" t="s">
        <v>281</v>
      </c>
      <c r="U454" t="s">
        <v>229</v>
      </c>
      <c r="V454" t="s">
        <v>218</v>
      </c>
      <c r="W454" t="s">
        <v>219</v>
      </c>
    </row>
    <row r="455" spans="1:23" x14ac:dyDescent="0.25">
      <c r="A455">
        <v>924</v>
      </c>
      <c r="B455" t="s">
        <v>11</v>
      </c>
      <c r="C455" t="s">
        <v>220</v>
      </c>
      <c r="D455" t="s">
        <v>205</v>
      </c>
      <c r="E455" t="s">
        <v>206</v>
      </c>
      <c r="F455" t="s">
        <v>276</v>
      </c>
      <c r="J455" t="s">
        <v>302</v>
      </c>
      <c r="K455" t="s">
        <v>210</v>
      </c>
      <c r="L455" t="s">
        <v>211</v>
      </c>
      <c r="M455" t="s">
        <v>212</v>
      </c>
      <c r="N455" t="s">
        <v>213</v>
      </c>
      <c r="O455" t="s">
        <v>214</v>
      </c>
      <c r="P455" t="s">
        <v>228</v>
      </c>
      <c r="Q455">
        <v>12.5</v>
      </c>
      <c r="R455" t="s">
        <v>216</v>
      </c>
      <c r="U455" t="s">
        <v>226</v>
      </c>
      <c r="V455" t="s">
        <v>218</v>
      </c>
      <c r="W455" t="s">
        <v>219</v>
      </c>
    </row>
    <row r="456" spans="1:23" x14ac:dyDescent="0.25">
      <c r="A456">
        <v>937</v>
      </c>
      <c r="B456" t="s">
        <v>11</v>
      </c>
      <c r="C456" t="s">
        <v>220</v>
      </c>
      <c r="D456" t="s">
        <v>205</v>
      </c>
      <c r="E456" t="s">
        <v>44</v>
      </c>
      <c r="K456" t="s">
        <v>44</v>
      </c>
      <c r="N456" t="s">
        <v>236</v>
      </c>
      <c r="O456" t="s">
        <v>236</v>
      </c>
    </row>
    <row r="457" spans="1:23" x14ac:dyDescent="0.25">
      <c r="A457">
        <v>1482</v>
      </c>
      <c r="B457" t="s">
        <v>11</v>
      </c>
      <c r="C457" t="s">
        <v>204</v>
      </c>
      <c r="D457" t="s">
        <v>205</v>
      </c>
      <c r="E457" t="s">
        <v>206</v>
      </c>
      <c r="F457" t="s">
        <v>207</v>
      </c>
      <c r="G457" t="s">
        <v>231</v>
      </c>
      <c r="H457" t="s">
        <v>268</v>
      </c>
      <c r="K457" t="s">
        <v>210</v>
      </c>
      <c r="L457" t="s">
        <v>211</v>
      </c>
      <c r="M457" t="s">
        <v>212</v>
      </c>
      <c r="N457" t="s">
        <v>213</v>
      </c>
      <c r="O457" t="s">
        <v>214</v>
      </c>
      <c r="P457" t="s">
        <v>215</v>
      </c>
      <c r="Q457">
        <v>7</v>
      </c>
      <c r="R457" t="s">
        <v>306</v>
      </c>
      <c r="U457" t="s">
        <v>385</v>
      </c>
      <c r="V457" t="s">
        <v>218</v>
      </c>
      <c r="W457" t="s">
        <v>230</v>
      </c>
    </row>
    <row r="458" spans="1:23" x14ac:dyDescent="0.25">
      <c r="A458">
        <v>1486</v>
      </c>
      <c r="B458" t="s">
        <v>11</v>
      </c>
      <c r="C458" t="s">
        <v>204</v>
      </c>
      <c r="D458" t="s">
        <v>205</v>
      </c>
      <c r="E458" t="s">
        <v>206</v>
      </c>
      <c r="F458" t="s">
        <v>276</v>
      </c>
      <c r="J458" t="s">
        <v>277</v>
      </c>
      <c r="K458" t="s">
        <v>257</v>
      </c>
      <c r="L458" t="s">
        <v>211</v>
      </c>
      <c r="M458" t="s">
        <v>212</v>
      </c>
      <c r="N458" t="s">
        <v>213</v>
      </c>
      <c r="O458" t="s">
        <v>214</v>
      </c>
      <c r="P458" t="s">
        <v>228</v>
      </c>
      <c r="Q458">
        <v>12.5</v>
      </c>
      <c r="R458" t="s">
        <v>281</v>
      </c>
      <c r="U458" t="s">
        <v>226</v>
      </c>
      <c r="V458" t="s">
        <v>218</v>
      </c>
      <c r="W458" t="s">
        <v>230</v>
      </c>
    </row>
    <row r="459" spans="1:23" x14ac:dyDescent="0.25">
      <c r="A459">
        <v>1488</v>
      </c>
      <c r="B459" t="s">
        <v>11</v>
      </c>
      <c r="C459" t="s">
        <v>220</v>
      </c>
      <c r="D459" t="s">
        <v>205</v>
      </c>
      <c r="E459" t="s">
        <v>47</v>
      </c>
      <c r="K459" t="s">
        <v>47</v>
      </c>
      <c r="N459" t="s">
        <v>236</v>
      </c>
      <c r="O459" t="s">
        <v>236</v>
      </c>
    </row>
    <row r="460" spans="1:23" x14ac:dyDescent="0.25">
      <c r="A460">
        <v>1490</v>
      </c>
      <c r="B460" t="s">
        <v>11</v>
      </c>
      <c r="C460" t="s">
        <v>220</v>
      </c>
      <c r="D460" t="s">
        <v>205</v>
      </c>
      <c r="E460" t="s">
        <v>206</v>
      </c>
      <c r="F460" t="s">
        <v>276</v>
      </c>
      <c r="J460" t="s">
        <v>386</v>
      </c>
      <c r="K460" t="s">
        <v>257</v>
      </c>
      <c r="L460" t="s">
        <v>211</v>
      </c>
      <c r="M460" t="s">
        <v>212</v>
      </c>
      <c r="N460" t="s">
        <v>213</v>
      </c>
      <c r="O460" t="s">
        <v>214</v>
      </c>
      <c r="P460" t="s">
        <v>235</v>
      </c>
      <c r="Q460">
        <v>15</v>
      </c>
      <c r="R460" t="s">
        <v>387</v>
      </c>
      <c r="U460" t="s">
        <v>275</v>
      </c>
      <c r="V460" t="s">
        <v>227</v>
      </c>
      <c r="W460" t="s">
        <v>219</v>
      </c>
    </row>
    <row r="461" spans="1:23" x14ac:dyDescent="0.25">
      <c r="A461">
        <v>1491</v>
      </c>
      <c r="B461" t="s">
        <v>11</v>
      </c>
      <c r="C461" t="s">
        <v>220</v>
      </c>
      <c r="D461" t="s">
        <v>242</v>
      </c>
      <c r="E461" t="s">
        <v>206</v>
      </c>
      <c r="F461" t="s">
        <v>276</v>
      </c>
      <c r="J461" t="s">
        <v>277</v>
      </c>
      <c r="K461" t="s">
        <v>210</v>
      </c>
      <c r="L461" t="s">
        <v>211</v>
      </c>
      <c r="M461" t="s">
        <v>212</v>
      </c>
      <c r="N461" t="s">
        <v>223</v>
      </c>
      <c r="O461" t="s">
        <v>224</v>
      </c>
      <c r="P461" t="s">
        <v>228</v>
      </c>
      <c r="Q461">
        <v>12.5</v>
      </c>
      <c r="R461" t="s">
        <v>281</v>
      </c>
      <c r="U461" t="s">
        <v>229</v>
      </c>
      <c r="V461" t="s">
        <v>227</v>
      </c>
      <c r="W461" t="s">
        <v>219</v>
      </c>
    </row>
    <row r="462" spans="1:23" x14ac:dyDescent="0.25">
      <c r="A462">
        <v>1492</v>
      </c>
      <c r="B462" t="s">
        <v>11</v>
      </c>
      <c r="C462" t="s">
        <v>204</v>
      </c>
      <c r="D462" t="s">
        <v>205</v>
      </c>
      <c r="E462" t="s">
        <v>206</v>
      </c>
      <c r="F462" t="s">
        <v>276</v>
      </c>
      <c r="J462" t="s">
        <v>302</v>
      </c>
      <c r="K462" t="s">
        <v>210</v>
      </c>
      <c r="L462" t="s">
        <v>211</v>
      </c>
      <c r="M462" t="s">
        <v>212</v>
      </c>
      <c r="N462" t="s">
        <v>213</v>
      </c>
      <c r="O462" t="s">
        <v>214</v>
      </c>
      <c r="P462" t="s">
        <v>228</v>
      </c>
      <c r="Q462">
        <v>12.5</v>
      </c>
      <c r="R462" t="s">
        <v>216</v>
      </c>
      <c r="U462" t="s">
        <v>226</v>
      </c>
      <c r="V462" t="s">
        <v>218</v>
      </c>
      <c r="W462" t="s">
        <v>219</v>
      </c>
    </row>
    <row r="463" spans="1:23" x14ac:dyDescent="0.25">
      <c r="A463">
        <v>1493</v>
      </c>
      <c r="B463" t="s">
        <v>11</v>
      </c>
      <c r="C463" t="s">
        <v>220</v>
      </c>
      <c r="D463" t="s">
        <v>205</v>
      </c>
      <c r="E463" t="s">
        <v>206</v>
      </c>
      <c r="F463" t="s">
        <v>276</v>
      </c>
      <c r="J463" t="s">
        <v>277</v>
      </c>
      <c r="K463" t="s">
        <v>257</v>
      </c>
      <c r="L463" t="s">
        <v>211</v>
      </c>
      <c r="M463" t="s">
        <v>212</v>
      </c>
      <c r="N463" t="s">
        <v>223</v>
      </c>
      <c r="O463" t="s">
        <v>224</v>
      </c>
      <c r="P463" t="s">
        <v>235</v>
      </c>
      <c r="Q463">
        <v>15</v>
      </c>
      <c r="R463" t="s">
        <v>216</v>
      </c>
      <c r="U463" t="s">
        <v>229</v>
      </c>
      <c r="V463" t="s">
        <v>227</v>
      </c>
      <c r="W463" t="s">
        <v>230</v>
      </c>
    </row>
    <row r="464" spans="1:23" x14ac:dyDescent="0.25">
      <c r="A464">
        <v>1496</v>
      </c>
      <c r="B464" t="s">
        <v>11</v>
      </c>
      <c r="C464" t="s">
        <v>204</v>
      </c>
      <c r="D464" t="s">
        <v>262</v>
      </c>
      <c r="E464" t="s">
        <v>236</v>
      </c>
      <c r="K464" t="s">
        <v>236</v>
      </c>
      <c r="N464" t="s">
        <v>236</v>
      </c>
      <c r="O464" t="s">
        <v>236</v>
      </c>
    </row>
    <row r="465" spans="1:23" x14ac:dyDescent="0.25">
      <c r="A465">
        <v>1497</v>
      </c>
      <c r="B465" t="s">
        <v>11</v>
      </c>
      <c r="C465" t="s">
        <v>220</v>
      </c>
      <c r="D465" t="s">
        <v>205</v>
      </c>
      <c r="E465" t="s">
        <v>206</v>
      </c>
      <c r="F465" t="s">
        <v>207</v>
      </c>
      <c r="G465" t="s">
        <v>231</v>
      </c>
      <c r="H465" t="s">
        <v>268</v>
      </c>
      <c r="K465" t="s">
        <v>210</v>
      </c>
      <c r="L465" t="s">
        <v>211</v>
      </c>
      <c r="M465" t="s">
        <v>212</v>
      </c>
      <c r="N465" t="s">
        <v>213</v>
      </c>
      <c r="O465" t="s">
        <v>214</v>
      </c>
      <c r="P465" t="s">
        <v>235</v>
      </c>
      <c r="Q465">
        <v>15</v>
      </c>
      <c r="R465" t="s">
        <v>281</v>
      </c>
      <c r="U465" t="s">
        <v>229</v>
      </c>
      <c r="V465" t="s">
        <v>227</v>
      </c>
      <c r="W465" t="s">
        <v>230</v>
      </c>
    </row>
    <row r="466" spans="1:23" x14ac:dyDescent="0.25">
      <c r="A466">
        <v>1498</v>
      </c>
      <c r="B466" t="s">
        <v>11</v>
      </c>
      <c r="C466" t="s">
        <v>220</v>
      </c>
      <c r="D466" t="s">
        <v>205</v>
      </c>
      <c r="E466" t="s">
        <v>206</v>
      </c>
      <c r="F466" t="s">
        <v>276</v>
      </c>
      <c r="J466" t="s">
        <v>302</v>
      </c>
      <c r="K466" t="s">
        <v>257</v>
      </c>
      <c r="L466" t="s">
        <v>237</v>
      </c>
      <c r="M466" t="s">
        <v>238</v>
      </c>
      <c r="N466" t="s">
        <v>223</v>
      </c>
      <c r="O466" t="s">
        <v>224</v>
      </c>
      <c r="P466" t="s">
        <v>235</v>
      </c>
      <c r="Q466">
        <v>15</v>
      </c>
      <c r="R466" t="s">
        <v>225</v>
      </c>
      <c r="U466" t="s">
        <v>229</v>
      </c>
      <c r="V466" t="s">
        <v>218</v>
      </c>
      <c r="W466" t="s">
        <v>230</v>
      </c>
    </row>
    <row r="467" spans="1:23" x14ac:dyDescent="0.25">
      <c r="A467">
        <v>1499</v>
      </c>
      <c r="B467" t="s">
        <v>11</v>
      </c>
      <c r="C467" t="s">
        <v>220</v>
      </c>
      <c r="D467" t="s">
        <v>205</v>
      </c>
      <c r="E467" t="s">
        <v>44</v>
      </c>
      <c r="K467" t="s">
        <v>44</v>
      </c>
      <c r="N467" t="s">
        <v>236</v>
      </c>
      <c r="O467" t="s">
        <v>236</v>
      </c>
    </row>
    <row r="468" spans="1:23" x14ac:dyDescent="0.25">
      <c r="A468">
        <v>1500</v>
      </c>
      <c r="B468" t="s">
        <v>11</v>
      </c>
      <c r="C468" t="s">
        <v>220</v>
      </c>
      <c r="D468" t="s">
        <v>205</v>
      </c>
      <c r="E468" t="s">
        <v>206</v>
      </c>
      <c r="F468" t="s">
        <v>207</v>
      </c>
      <c r="G468" t="s">
        <v>234</v>
      </c>
      <c r="H468" t="s">
        <v>388</v>
      </c>
      <c r="K468" t="s">
        <v>257</v>
      </c>
      <c r="L468" t="s">
        <v>211</v>
      </c>
      <c r="M468" t="s">
        <v>212</v>
      </c>
      <c r="N468" t="s">
        <v>213</v>
      </c>
      <c r="O468" t="s">
        <v>214</v>
      </c>
      <c r="P468" t="s">
        <v>235</v>
      </c>
      <c r="Q468">
        <v>15</v>
      </c>
      <c r="R468" t="s">
        <v>389</v>
      </c>
      <c r="U468" t="s">
        <v>229</v>
      </c>
      <c r="V468" t="s">
        <v>227</v>
      </c>
      <c r="W468" t="s">
        <v>230</v>
      </c>
    </row>
    <row r="469" spans="1:23" x14ac:dyDescent="0.25">
      <c r="A469">
        <v>2045</v>
      </c>
      <c r="B469" t="s">
        <v>11</v>
      </c>
      <c r="C469" t="s">
        <v>220</v>
      </c>
      <c r="D469" t="s">
        <v>242</v>
      </c>
      <c r="E469" t="s">
        <v>206</v>
      </c>
      <c r="F469" t="s">
        <v>276</v>
      </c>
      <c r="J469" t="s">
        <v>302</v>
      </c>
      <c r="K469" t="s">
        <v>210</v>
      </c>
      <c r="L469" t="s">
        <v>211</v>
      </c>
      <c r="M469" t="s">
        <v>212</v>
      </c>
      <c r="N469" t="s">
        <v>223</v>
      </c>
      <c r="O469" t="s">
        <v>224</v>
      </c>
      <c r="P469" t="s">
        <v>228</v>
      </c>
      <c r="Q469">
        <v>12.5</v>
      </c>
      <c r="R469" t="s">
        <v>282</v>
      </c>
      <c r="U469" t="s">
        <v>229</v>
      </c>
      <c r="V469" t="s">
        <v>227</v>
      </c>
      <c r="W469" t="s">
        <v>230</v>
      </c>
    </row>
    <row r="470" spans="1:23" x14ac:dyDescent="0.25">
      <c r="A470">
        <v>765</v>
      </c>
      <c r="B470" t="s">
        <v>11</v>
      </c>
      <c r="C470" t="s">
        <v>204</v>
      </c>
      <c r="D470" t="s">
        <v>242</v>
      </c>
      <c r="E470" t="s">
        <v>251</v>
      </c>
      <c r="F470" t="s">
        <v>207</v>
      </c>
      <c r="G470" t="s">
        <v>231</v>
      </c>
      <c r="H470" t="s">
        <v>209</v>
      </c>
      <c r="I470" t="s">
        <v>272</v>
      </c>
      <c r="K470" t="s">
        <v>257</v>
      </c>
      <c r="L470" t="s">
        <v>211</v>
      </c>
      <c r="M470" t="s">
        <v>212</v>
      </c>
      <c r="N470" t="s">
        <v>213</v>
      </c>
      <c r="O470" t="s">
        <v>214</v>
      </c>
      <c r="P470" t="s">
        <v>228</v>
      </c>
      <c r="Q470">
        <v>12.5</v>
      </c>
      <c r="R470" t="s">
        <v>281</v>
      </c>
      <c r="U470" t="s">
        <v>229</v>
      </c>
      <c r="V470" t="s">
        <v>218</v>
      </c>
      <c r="W470" t="s">
        <v>219</v>
      </c>
    </row>
    <row r="471" spans="1:23" x14ac:dyDescent="0.25">
      <c r="A471">
        <v>803</v>
      </c>
      <c r="B471" t="s">
        <v>11</v>
      </c>
      <c r="C471" t="s">
        <v>204</v>
      </c>
      <c r="D471" t="s">
        <v>242</v>
      </c>
      <c r="E471" t="s">
        <v>251</v>
      </c>
      <c r="F471" t="s">
        <v>207</v>
      </c>
      <c r="G471" t="s">
        <v>231</v>
      </c>
      <c r="H471" t="s">
        <v>249</v>
      </c>
      <c r="I471" t="s">
        <v>253</v>
      </c>
      <c r="K471" t="s">
        <v>210</v>
      </c>
      <c r="L471" t="s">
        <v>211</v>
      </c>
      <c r="M471" t="s">
        <v>212</v>
      </c>
      <c r="N471" t="s">
        <v>213</v>
      </c>
      <c r="O471" t="s">
        <v>214</v>
      </c>
      <c r="P471" t="s">
        <v>235</v>
      </c>
      <c r="Q471">
        <v>15</v>
      </c>
      <c r="R471" t="s">
        <v>216</v>
      </c>
      <c r="U471" t="s">
        <v>226</v>
      </c>
      <c r="V471" t="s">
        <v>218</v>
      </c>
      <c r="W471" t="s">
        <v>230</v>
      </c>
    </row>
    <row r="472" spans="1:23" x14ac:dyDescent="0.25">
      <c r="A472">
        <v>736</v>
      </c>
      <c r="B472" t="s">
        <v>11</v>
      </c>
      <c r="C472" t="s">
        <v>220</v>
      </c>
      <c r="D472" t="s">
        <v>205</v>
      </c>
      <c r="E472" t="s">
        <v>251</v>
      </c>
      <c r="F472" t="s">
        <v>276</v>
      </c>
      <c r="J472" t="s">
        <v>302</v>
      </c>
      <c r="K472" t="s">
        <v>210</v>
      </c>
      <c r="L472" t="s">
        <v>237</v>
      </c>
      <c r="M472" t="s">
        <v>238</v>
      </c>
      <c r="N472" t="s">
        <v>213</v>
      </c>
      <c r="O472" t="s">
        <v>214</v>
      </c>
      <c r="P472" t="s">
        <v>215</v>
      </c>
      <c r="Q472">
        <v>7</v>
      </c>
      <c r="R472" t="s">
        <v>281</v>
      </c>
      <c r="U472" t="s">
        <v>270</v>
      </c>
      <c r="V472" t="s">
        <v>218</v>
      </c>
      <c r="W472" t="s">
        <v>219</v>
      </c>
    </row>
    <row r="473" spans="1:23" x14ac:dyDescent="0.25">
      <c r="A473">
        <v>739</v>
      </c>
      <c r="B473" t="s">
        <v>11</v>
      </c>
      <c r="C473" t="s">
        <v>204</v>
      </c>
      <c r="D473" t="s">
        <v>205</v>
      </c>
      <c r="E473" t="s">
        <v>251</v>
      </c>
      <c r="F473" t="s">
        <v>276</v>
      </c>
      <c r="J473" t="s">
        <v>277</v>
      </c>
      <c r="K473" t="s">
        <v>243</v>
      </c>
      <c r="L473" t="s">
        <v>211</v>
      </c>
      <c r="M473" t="s">
        <v>212</v>
      </c>
      <c r="N473" t="s">
        <v>213</v>
      </c>
      <c r="O473" t="s">
        <v>214</v>
      </c>
      <c r="P473" t="s">
        <v>235</v>
      </c>
      <c r="Q473">
        <v>15</v>
      </c>
      <c r="R473" t="s">
        <v>390</v>
      </c>
      <c r="U473" t="s">
        <v>288</v>
      </c>
      <c r="V473" t="s">
        <v>218</v>
      </c>
      <c r="W473" t="s">
        <v>219</v>
      </c>
    </row>
    <row r="474" spans="1:23" x14ac:dyDescent="0.25">
      <c r="A474">
        <v>776</v>
      </c>
      <c r="B474" t="s">
        <v>11</v>
      </c>
      <c r="C474" t="s">
        <v>204</v>
      </c>
      <c r="D474" t="s">
        <v>205</v>
      </c>
      <c r="E474" t="s">
        <v>251</v>
      </c>
      <c r="F474" t="s">
        <v>276</v>
      </c>
      <c r="J474" t="s">
        <v>277</v>
      </c>
      <c r="K474" t="s">
        <v>210</v>
      </c>
      <c r="L474" t="s">
        <v>211</v>
      </c>
      <c r="M474" t="s">
        <v>212</v>
      </c>
      <c r="N474" t="s">
        <v>213</v>
      </c>
      <c r="O474" t="s">
        <v>214</v>
      </c>
      <c r="P474" t="s">
        <v>259</v>
      </c>
      <c r="Q474">
        <v>2</v>
      </c>
      <c r="R474" t="s">
        <v>216</v>
      </c>
      <c r="U474" t="s">
        <v>226</v>
      </c>
      <c r="V474" t="s">
        <v>227</v>
      </c>
      <c r="W474" t="s">
        <v>219</v>
      </c>
    </row>
    <row r="475" spans="1:23" x14ac:dyDescent="0.25">
      <c r="A475">
        <v>792</v>
      </c>
      <c r="B475" t="s">
        <v>11</v>
      </c>
      <c r="C475" t="s">
        <v>204</v>
      </c>
      <c r="D475" t="s">
        <v>205</v>
      </c>
      <c r="E475" t="s">
        <v>251</v>
      </c>
      <c r="F475" t="s">
        <v>276</v>
      </c>
      <c r="J475" t="s">
        <v>302</v>
      </c>
      <c r="K475" t="s">
        <v>257</v>
      </c>
      <c r="L475" t="s">
        <v>211</v>
      </c>
      <c r="M475" t="s">
        <v>212</v>
      </c>
      <c r="N475" t="s">
        <v>213</v>
      </c>
      <c r="O475" t="s">
        <v>214</v>
      </c>
      <c r="P475" t="s">
        <v>228</v>
      </c>
      <c r="Q475">
        <v>12.5</v>
      </c>
      <c r="R475" t="s">
        <v>260</v>
      </c>
      <c r="U475" t="s">
        <v>229</v>
      </c>
      <c r="V475" t="s">
        <v>218</v>
      </c>
      <c r="W475" t="s">
        <v>219</v>
      </c>
    </row>
    <row r="476" spans="1:23" x14ac:dyDescent="0.25">
      <c r="A476">
        <v>795</v>
      </c>
      <c r="B476" t="s">
        <v>11</v>
      </c>
      <c r="C476" t="s">
        <v>204</v>
      </c>
      <c r="D476" t="s">
        <v>205</v>
      </c>
      <c r="E476" t="s">
        <v>251</v>
      </c>
      <c r="F476" t="s">
        <v>276</v>
      </c>
      <c r="J476" t="s">
        <v>277</v>
      </c>
      <c r="K476" t="s">
        <v>210</v>
      </c>
      <c r="L476" t="s">
        <v>211</v>
      </c>
      <c r="M476" t="s">
        <v>212</v>
      </c>
      <c r="N476" t="s">
        <v>213</v>
      </c>
      <c r="O476" t="s">
        <v>214</v>
      </c>
      <c r="P476" t="s">
        <v>235</v>
      </c>
      <c r="Q476">
        <v>15</v>
      </c>
      <c r="R476" t="s">
        <v>258</v>
      </c>
      <c r="U476" t="s">
        <v>226</v>
      </c>
      <c r="V476" t="s">
        <v>218</v>
      </c>
      <c r="W476" t="s">
        <v>230</v>
      </c>
    </row>
    <row r="477" spans="1:23" x14ac:dyDescent="0.25">
      <c r="A477">
        <v>800</v>
      </c>
      <c r="B477" t="s">
        <v>11</v>
      </c>
      <c r="C477" t="s">
        <v>220</v>
      </c>
      <c r="D477" t="s">
        <v>205</v>
      </c>
      <c r="E477" t="s">
        <v>251</v>
      </c>
      <c r="F477" t="s">
        <v>276</v>
      </c>
      <c r="J477" t="s">
        <v>277</v>
      </c>
      <c r="K477" t="s">
        <v>257</v>
      </c>
      <c r="L477" t="s">
        <v>211</v>
      </c>
      <c r="M477" t="s">
        <v>212</v>
      </c>
      <c r="N477" t="s">
        <v>213</v>
      </c>
      <c r="O477" t="s">
        <v>214</v>
      </c>
      <c r="P477" t="s">
        <v>235</v>
      </c>
      <c r="Q477">
        <v>15</v>
      </c>
      <c r="R477" t="s">
        <v>258</v>
      </c>
      <c r="U477" t="s">
        <v>229</v>
      </c>
      <c r="V477" t="s">
        <v>227</v>
      </c>
      <c r="W477" t="s">
        <v>219</v>
      </c>
    </row>
    <row r="478" spans="1:23" x14ac:dyDescent="0.25">
      <c r="A478">
        <v>810</v>
      </c>
      <c r="B478" t="s">
        <v>11</v>
      </c>
      <c r="C478" t="s">
        <v>204</v>
      </c>
      <c r="D478" t="s">
        <v>205</v>
      </c>
      <c r="E478" t="s">
        <v>251</v>
      </c>
      <c r="F478" t="s">
        <v>276</v>
      </c>
      <c r="J478" t="s">
        <v>302</v>
      </c>
      <c r="K478" t="s">
        <v>210</v>
      </c>
      <c r="L478" t="s">
        <v>211</v>
      </c>
      <c r="M478" t="s">
        <v>212</v>
      </c>
      <c r="N478" t="s">
        <v>213</v>
      </c>
      <c r="O478" t="s">
        <v>214</v>
      </c>
      <c r="P478" t="s">
        <v>228</v>
      </c>
      <c r="Q478">
        <v>12.5</v>
      </c>
      <c r="R478" t="s">
        <v>216</v>
      </c>
      <c r="U478" t="s">
        <v>229</v>
      </c>
      <c r="V478" t="s">
        <v>218</v>
      </c>
      <c r="W478" t="s">
        <v>219</v>
      </c>
    </row>
    <row r="479" spans="1:23" x14ac:dyDescent="0.25">
      <c r="A479">
        <v>830</v>
      </c>
      <c r="B479" t="s">
        <v>11</v>
      </c>
      <c r="C479" t="s">
        <v>220</v>
      </c>
      <c r="D479" t="s">
        <v>205</v>
      </c>
      <c r="E479" t="s">
        <v>251</v>
      </c>
      <c r="F479" t="s">
        <v>276</v>
      </c>
      <c r="J479" t="s">
        <v>277</v>
      </c>
      <c r="K479" t="s">
        <v>257</v>
      </c>
      <c r="L479" t="s">
        <v>211</v>
      </c>
      <c r="M479" t="s">
        <v>212</v>
      </c>
      <c r="N479" t="s">
        <v>213</v>
      </c>
      <c r="O479" t="s">
        <v>214</v>
      </c>
      <c r="P479" t="s">
        <v>235</v>
      </c>
      <c r="Q479">
        <v>15</v>
      </c>
      <c r="R479" t="s">
        <v>317</v>
      </c>
      <c r="U479" t="s">
        <v>229</v>
      </c>
      <c r="V479" t="s">
        <v>218</v>
      </c>
      <c r="W479" t="s">
        <v>230</v>
      </c>
    </row>
    <row r="480" spans="1:23" x14ac:dyDescent="0.25">
      <c r="A480">
        <v>836</v>
      </c>
      <c r="B480" t="s">
        <v>11</v>
      </c>
      <c r="C480" t="s">
        <v>220</v>
      </c>
      <c r="D480" t="s">
        <v>205</v>
      </c>
      <c r="E480" t="s">
        <v>251</v>
      </c>
      <c r="F480" t="s">
        <v>276</v>
      </c>
      <c r="J480" t="s">
        <v>302</v>
      </c>
      <c r="K480" t="s">
        <v>257</v>
      </c>
      <c r="L480" t="s">
        <v>211</v>
      </c>
      <c r="M480" t="s">
        <v>212</v>
      </c>
      <c r="N480" t="s">
        <v>213</v>
      </c>
      <c r="O480" t="s">
        <v>214</v>
      </c>
      <c r="P480" t="s">
        <v>215</v>
      </c>
      <c r="Q480">
        <v>7</v>
      </c>
      <c r="R480" t="s">
        <v>274</v>
      </c>
      <c r="U480" t="s">
        <v>229</v>
      </c>
      <c r="V480" t="s">
        <v>218</v>
      </c>
      <c r="W480" t="s">
        <v>219</v>
      </c>
    </row>
    <row r="481" spans="1:23" x14ac:dyDescent="0.25">
      <c r="A481">
        <v>857</v>
      </c>
      <c r="B481" t="s">
        <v>11</v>
      </c>
      <c r="C481" t="s">
        <v>220</v>
      </c>
      <c r="D481" t="s">
        <v>205</v>
      </c>
      <c r="E481" t="s">
        <v>251</v>
      </c>
      <c r="F481" t="s">
        <v>276</v>
      </c>
      <c r="J481" t="s">
        <v>277</v>
      </c>
      <c r="K481" t="s">
        <v>257</v>
      </c>
      <c r="L481" t="s">
        <v>237</v>
      </c>
      <c r="M481" t="s">
        <v>238</v>
      </c>
      <c r="N481" t="s">
        <v>213</v>
      </c>
      <c r="O481" t="s">
        <v>214</v>
      </c>
      <c r="P481" t="s">
        <v>235</v>
      </c>
      <c r="Q481">
        <v>15</v>
      </c>
      <c r="R481" t="s">
        <v>391</v>
      </c>
      <c r="U481" t="s">
        <v>229</v>
      </c>
      <c r="V481" t="s">
        <v>218</v>
      </c>
      <c r="W481" t="s">
        <v>230</v>
      </c>
    </row>
    <row r="482" spans="1:23" x14ac:dyDescent="0.25">
      <c r="A482">
        <v>859</v>
      </c>
      <c r="B482" t="s">
        <v>11</v>
      </c>
      <c r="C482" t="s">
        <v>220</v>
      </c>
      <c r="D482" t="s">
        <v>205</v>
      </c>
      <c r="E482" t="s">
        <v>251</v>
      </c>
      <c r="F482" t="s">
        <v>276</v>
      </c>
      <c r="J482" t="s">
        <v>305</v>
      </c>
      <c r="K482" t="s">
        <v>257</v>
      </c>
      <c r="L482" t="s">
        <v>211</v>
      </c>
      <c r="M482" t="s">
        <v>212</v>
      </c>
      <c r="N482" t="s">
        <v>213</v>
      </c>
      <c r="O482" t="s">
        <v>214</v>
      </c>
      <c r="P482" t="s">
        <v>235</v>
      </c>
      <c r="Q482">
        <v>15</v>
      </c>
      <c r="R482" t="s">
        <v>225</v>
      </c>
      <c r="U482" t="s">
        <v>270</v>
      </c>
      <c r="V482" t="s">
        <v>227</v>
      </c>
      <c r="W482" t="s">
        <v>230</v>
      </c>
    </row>
    <row r="483" spans="1:23" x14ac:dyDescent="0.25">
      <c r="A483">
        <v>1489</v>
      </c>
      <c r="B483" t="s">
        <v>11</v>
      </c>
      <c r="C483" t="s">
        <v>220</v>
      </c>
      <c r="D483" t="s">
        <v>242</v>
      </c>
      <c r="E483" t="s">
        <v>251</v>
      </c>
      <c r="F483" t="s">
        <v>276</v>
      </c>
      <c r="J483" t="s">
        <v>302</v>
      </c>
      <c r="K483" t="s">
        <v>210</v>
      </c>
      <c r="L483" t="s">
        <v>211</v>
      </c>
      <c r="M483" t="s">
        <v>212</v>
      </c>
      <c r="N483" t="s">
        <v>213</v>
      </c>
      <c r="O483" t="s">
        <v>214</v>
      </c>
      <c r="P483" t="s">
        <v>235</v>
      </c>
      <c r="Q483">
        <v>15</v>
      </c>
      <c r="R483" t="s">
        <v>258</v>
      </c>
      <c r="U483" t="s">
        <v>229</v>
      </c>
      <c r="V483" t="s">
        <v>227</v>
      </c>
      <c r="W483" t="s">
        <v>219</v>
      </c>
    </row>
    <row r="484" spans="1:23" x14ac:dyDescent="0.25">
      <c r="A484">
        <v>186</v>
      </c>
      <c r="B484" t="s">
        <v>12</v>
      </c>
      <c r="C484" t="s">
        <v>204</v>
      </c>
      <c r="D484" t="s">
        <v>205</v>
      </c>
      <c r="E484" t="s">
        <v>47</v>
      </c>
      <c r="K484" t="s">
        <v>47</v>
      </c>
      <c r="N484" t="s">
        <v>236</v>
      </c>
      <c r="O484" t="s">
        <v>236</v>
      </c>
    </row>
    <row r="485" spans="1:23" x14ac:dyDescent="0.25">
      <c r="A485">
        <v>1503</v>
      </c>
      <c r="B485" t="s">
        <v>12</v>
      </c>
      <c r="C485" t="s">
        <v>220</v>
      </c>
      <c r="D485" t="s">
        <v>205</v>
      </c>
      <c r="E485" t="s">
        <v>206</v>
      </c>
      <c r="F485" t="s">
        <v>221</v>
      </c>
      <c r="H485" t="s">
        <v>222</v>
      </c>
      <c r="K485" t="s">
        <v>210</v>
      </c>
      <c r="L485" t="s">
        <v>211</v>
      </c>
      <c r="M485" t="s">
        <v>212</v>
      </c>
      <c r="N485" t="s">
        <v>213</v>
      </c>
      <c r="O485" t="s">
        <v>214</v>
      </c>
      <c r="P485" t="s">
        <v>259</v>
      </c>
      <c r="Q485">
        <v>2</v>
      </c>
      <c r="R485" t="s">
        <v>258</v>
      </c>
      <c r="U485" t="s">
        <v>226</v>
      </c>
      <c r="V485" t="s">
        <v>227</v>
      </c>
      <c r="W485" t="s">
        <v>219</v>
      </c>
    </row>
    <row r="486" spans="1:23" x14ac:dyDescent="0.25">
      <c r="A486">
        <v>1504</v>
      </c>
      <c r="B486" t="s">
        <v>12</v>
      </c>
      <c r="C486" t="s">
        <v>204</v>
      </c>
      <c r="D486" t="s">
        <v>205</v>
      </c>
      <c r="E486" t="s">
        <v>206</v>
      </c>
      <c r="F486" t="s">
        <v>221</v>
      </c>
      <c r="H486" t="s">
        <v>248</v>
      </c>
      <c r="K486" t="s">
        <v>243</v>
      </c>
      <c r="L486" t="s">
        <v>211</v>
      </c>
      <c r="M486" t="s">
        <v>212</v>
      </c>
      <c r="N486" t="s">
        <v>223</v>
      </c>
      <c r="O486" t="s">
        <v>224</v>
      </c>
      <c r="P486" t="s">
        <v>228</v>
      </c>
      <c r="Q486">
        <v>12.5</v>
      </c>
      <c r="R486" t="s">
        <v>392</v>
      </c>
      <c r="U486" t="s">
        <v>226</v>
      </c>
      <c r="V486" t="s">
        <v>218</v>
      </c>
      <c r="W486" t="s">
        <v>219</v>
      </c>
    </row>
    <row r="487" spans="1:23" x14ac:dyDescent="0.25">
      <c r="A487">
        <v>1505</v>
      </c>
      <c r="B487" t="s">
        <v>12</v>
      </c>
      <c r="C487" t="s">
        <v>204</v>
      </c>
      <c r="D487" t="s">
        <v>205</v>
      </c>
      <c r="E487" t="s">
        <v>206</v>
      </c>
      <c r="F487" t="s">
        <v>207</v>
      </c>
      <c r="G487" t="s">
        <v>208</v>
      </c>
      <c r="H487" t="s">
        <v>249</v>
      </c>
      <c r="K487" t="s">
        <v>210</v>
      </c>
      <c r="L487" t="s">
        <v>211</v>
      </c>
      <c r="M487" t="s">
        <v>212</v>
      </c>
      <c r="N487" t="s">
        <v>223</v>
      </c>
      <c r="O487" t="s">
        <v>224</v>
      </c>
      <c r="P487" t="s">
        <v>215</v>
      </c>
      <c r="Q487">
        <v>7</v>
      </c>
      <c r="R487" t="s">
        <v>258</v>
      </c>
      <c r="U487" t="s">
        <v>229</v>
      </c>
      <c r="V487" t="s">
        <v>218</v>
      </c>
      <c r="W487" t="s">
        <v>219</v>
      </c>
    </row>
    <row r="488" spans="1:23" x14ac:dyDescent="0.25">
      <c r="A488">
        <v>1506</v>
      </c>
      <c r="B488" t="s">
        <v>12</v>
      </c>
      <c r="C488" t="s">
        <v>204</v>
      </c>
      <c r="D488" t="s">
        <v>205</v>
      </c>
      <c r="E488" t="s">
        <v>206</v>
      </c>
      <c r="F488" t="s">
        <v>221</v>
      </c>
      <c r="H488" t="s">
        <v>232</v>
      </c>
      <c r="K488" t="s">
        <v>210</v>
      </c>
      <c r="L488" t="s">
        <v>211</v>
      </c>
      <c r="M488" t="s">
        <v>212</v>
      </c>
      <c r="N488" t="s">
        <v>213</v>
      </c>
      <c r="O488" t="s">
        <v>214</v>
      </c>
      <c r="P488" t="s">
        <v>259</v>
      </c>
      <c r="Q488">
        <v>2</v>
      </c>
      <c r="R488" t="s">
        <v>216</v>
      </c>
      <c r="U488" t="s">
        <v>226</v>
      </c>
      <c r="V488" t="s">
        <v>218</v>
      </c>
      <c r="W488" t="s">
        <v>230</v>
      </c>
    </row>
    <row r="489" spans="1:23" x14ac:dyDescent="0.25">
      <c r="A489">
        <v>1507</v>
      </c>
      <c r="B489" t="s">
        <v>12</v>
      </c>
      <c r="C489" t="s">
        <v>220</v>
      </c>
      <c r="D489" t="s">
        <v>205</v>
      </c>
      <c r="E489" t="s">
        <v>206</v>
      </c>
      <c r="F489" t="s">
        <v>207</v>
      </c>
      <c r="G489" t="s">
        <v>234</v>
      </c>
      <c r="H489" t="s">
        <v>249</v>
      </c>
      <c r="K489" t="s">
        <v>257</v>
      </c>
      <c r="L489" t="s">
        <v>237</v>
      </c>
      <c r="M489" t="s">
        <v>238</v>
      </c>
      <c r="N489" t="s">
        <v>213</v>
      </c>
      <c r="O489" t="s">
        <v>214</v>
      </c>
      <c r="P489" t="s">
        <v>228</v>
      </c>
      <c r="Q489">
        <v>12.5</v>
      </c>
      <c r="R489" t="s">
        <v>216</v>
      </c>
      <c r="U489" t="s">
        <v>226</v>
      </c>
      <c r="V489" t="s">
        <v>227</v>
      </c>
      <c r="W489" t="s">
        <v>230</v>
      </c>
    </row>
    <row r="490" spans="1:23" x14ac:dyDescent="0.25">
      <c r="A490">
        <v>1508</v>
      </c>
      <c r="B490" t="s">
        <v>12</v>
      </c>
      <c r="C490" t="s">
        <v>204</v>
      </c>
      <c r="D490" t="s">
        <v>205</v>
      </c>
      <c r="E490" t="s">
        <v>206</v>
      </c>
      <c r="F490" t="s">
        <v>221</v>
      </c>
      <c r="H490" t="s">
        <v>249</v>
      </c>
      <c r="K490" t="s">
        <v>210</v>
      </c>
      <c r="L490" t="s">
        <v>211</v>
      </c>
      <c r="M490" t="s">
        <v>212</v>
      </c>
      <c r="N490" t="s">
        <v>213</v>
      </c>
      <c r="O490" t="s">
        <v>214</v>
      </c>
      <c r="P490" t="s">
        <v>215</v>
      </c>
      <c r="Q490">
        <v>7</v>
      </c>
      <c r="R490" t="s">
        <v>281</v>
      </c>
      <c r="U490" t="s">
        <v>298</v>
      </c>
      <c r="V490" t="s">
        <v>227</v>
      </c>
      <c r="W490" t="s">
        <v>230</v>
      </c>
    </row>
    <row r="491" spans="1:23" x14ac:dyDescent="0.25">
      <c r="A491">
        <v>1509</v>
      </c>
      <c r="B491" t="s">
        <v>12</v>
      </c>
      <c r="C491" t="s">
        <v>204</v>
      </c>
      <c r="D491" t="s">
        <v>205</v>
      </c>
      <c r="E491" t="s">
        <v>206</v>
      </c>
      <c r="F491" t="s">
        <v>221</v>
      </c>
      <c r="H491" t="s">
        <v>249</v>
      </c>
      <c r="K491" t="s">
        <v>210</v>
      </c>
      <c r="L491" t="s">
        <v>211</v>
      </c>
      <c r="M491" t="s">
        <v>212</v>
      </c>
      <c r="N491" t="s">
        <v>213</v>
      </c>
      <c r="O491" t="s">
        <v>214</v>
      </c>
      <c r="P491" t="s">
        <v>215</v>
      </c>
      <c r="Q491">
        <v>7</v>
      </c>
      <c r="R491" t="s">
        <v>393</v>
      </c>
      <c r="U491" t="s">
        <v>229</v>
      </c>
      <c r="V491" t="s">
        <v>218</v>
      </c>
      <c r="W491" t="s">
        <v>230</v>
      </c>
    </row>
    <row r="492" spans="1:23" x14ac:dyDescent="0.25">
      <c r="A492">
        <v>1510</v>
      </c>
      <c r="B492" t="s">
        <v>12</v>
      </c>
      <c r="C492" t="s">
        <v>204</v>
      </c>
      <c r="D492" t="s">
        <v>205</v>
      </c>
      <c r="E492" t="s">
        <v>206</v>
      </c>
      <c r="F492" t="s">
        <v>221</v>
      </c>
      <c r="H492" t="s">
        <v>232</v>
      </c>
      <c r="K492" t="s">
        <v>210</v>
      </c>
      <c r="L492" t="s">
        <v>211</v>
      </c>
      <c r="M492" t="s">
        <v>212</v>
      </c>
      <c r="N492" t="s">
        <v>223</v>
      </c>
      <c r="O492" t="s">
        <v>224</v>
      </c>
      <c r="P492" t="s">
        <v>215</v>
      </c>
      <c r="Q492">
        <v>7</v>
      </c>
      <c r="R492" t="s">
        <v>323</v>
      </c>
      <c r="U492" t="s">
        <v>226</v>
      </c>
      <c r="V492" t="s">
        <v>218</v>
      </c>
      <c r="W492" t="s">
        <v>219</v>
      </c>
    </row>
    <row r="493" spans="1:23" x14ac:dyDescent="0.25">
      <c r="A493">
        <v>1511</v>
      </c>
      <c r="B493" t="s">
        <v>12</v>
      </c>
      <c r="C493" t="s">
        <v>204</v>
      </c>
      <c r="D493" t="s">
        <v>205</v>
      </c>
      <c r="E493" t="s">
        <v>206</v>
      </c>
      <c r="F493" t="s">
        <v>207</v>
      </c>
      <c r="G493" t="s">
        <v>234</v>
      </c>
      <c r="H493" t="s">
        <v>232</v>
      </c>
      <c r="K493" t="s">
        <v>210</v>
      </c>
      <c r="L493" t="s">
        <v>211</v>
      </c>
      <c r="M493" t="s">
        <v>212</v>
      </c>
      <c r="N493" t="s">
        <v>213</v>
      </c>
      <c r="O493" t="s">
        <v>214</v>
      </c>
      <c r="P493" t="s">
        <v>215</v>
      </c>
      <c r="Q493">
        <v>7</v>
      </c>
      <c r="R493" t="s">
        <v>225</v>
      </c>
      <c r="U493" t="s">
        <v>226</v>
      </c>
      <c r="V493" t="s">
        <v>227</v>
      </c>
      <c r="W493" t="s">
        <v>219</v>
      </c>
    </row>
    <row r="494" spans="1:23" x14ac:dyDescent="0.25">
      <c r="A494">
        <v>1515</v>
      </c>
      <c r="B494" t="s">
        <v>12</v>
      </c>
      <c r="C494" t="s">
        <v>204</v>
      </c>
      <c r="D494" t="s">
        <v>205</v>
      </c>
      <c r="E494" t="s">
        <v>206</v>
      </c>
      <c r="F494" t="s">
        <v>221</v>
      </c>
      <c r="H494" t="s">
        <v>249</v>
      </c>
      <c r="K494" t="s">
        <v>257</v>
      </c>
      <c r="L494" t="s">
        <v>211</v>
      </c>
      <c r="M494" t="s">
        <v>212</v>
      </c>
      <c r="N494" t="s">
        <v>223</v>
      </c>
      <c r="O494" t="s">
        <v>224</v>
      </c>
      <c r="P494" t="s">
        <v>215</v>
      </c>
      <c r="Q494">
        <v>7</v>
      </c>
      <c r="R494" t="s">
        <v>281</v>
      </c>
      <c r="U494" t="s">
        <v>229</v>
      </c>
      <c r="V494" t="s">
        <v>218</v>
      </c>
      <c r="W494" t="s">
        <v>219</v>
      </c>
    </row>
    <row r="495" spans="1:23" x14ac:dyDescent="0.25">
      <c r="A495">
        <v>1518</v>
      </c>
      <c r="B495" t="s">
        <v>12</v>
      </c>
      <c r="C495" t="s">
        <v>204</v>
      </c>
      <c r="D495" t="s">
        <v>205</v>
      </c>
      <c r="E495" t="s">
        <v>206</v>
      </c>
      <c r="F495" t="s">
        <v>221</v>
      </c>
      <c r="H495" t="s">
        <v>222</v>
      </c>
      <c r="K495" t="s">
        <v>210</v>
      </c>
      <c r="L495" t="s">
        <v>211</v>
      </c>
      <c r="M495" t="s">
        <v>212</v>
      </c>
      <c r="N495" t="s">
        <v>213</v>
      </c>
      <c r="O495" t="s">
        <v>214</v>
      </c>
      <c r="P495" t="s">
        <v>228</v>
      </c>
      <c r="Q495">
        <v>12.5</v>
      </c>
      <c r="R495" t="s">
        <v>216</v>
      </c>
      <c r="U495" t="s">
        <v>226</v>
      </c>
      <c r="V495" t="s">
        <v>218</v>
      </c>
      <c r="W495" t="s">
        <v>230</v>
      </c>
    </row>
    <row r="496" spans="1:23" x14ac:dyDescent="0.25">
      <c r="A496">
        <v>1520</v>
      </c>
      <c r="B496" t="s">
        <v>12</v>
      </c>
      <c r="C496" t="s">
        <v>204</v>
      </c>
      <c r="D496" t="s">
        <v>205</v>
      </c>
      <c r="E496" t="s">
        <v>206</v>
      </c>
      <c r="F496" t="s">
        <v>207</v>
      </c>
      <c r="G496" t="s">
        <v>245</v>
      </c>
      <c r="H496" t="s">
        <v>240</v>
      </c>
      <c r="K496" t="s">
        <v>257</v>
      </c>
      <c r="L496" t="s">
        <v>211</v>
      </c>
      <c r="M496" t="s">
        <v>212</v>
      </c>
      <c r="N496" t="s">
        <v>213</v>
      </c>
      <c r="O496" t="s">
        <v>214</v>
      </c>
      <c r="P496" t="s">
        <v>235</v>
      </c>
      <c r="Q496">
        <v>15</v>
      </c>
      <c r="R496" t="s">
        <v>317</v>
      </c>
      <c r="U496" t="s">
        <v>229</v>
      </c>
      <c r="V496" t="s">
        <v>227</v>
      </c>
      <c r="W496" t="s">
        <v>219</v>
      </c>
    </row>
    <row r="497" spans="1:23" x14ac:dyDescent="0.25">
      <c r="A497">
        <v>1522</v>
      </c>
      <c r="B497" t="s">
        <v>12</v>
      </c>
      <c r="C497" t="s">
        <v>204</v>
      </c>
      <c r="D497" t="s">
        <v>205</v>
      </c>
      <c r="E497" t="s">
        <v>206</v>
      </c>
      <c r="F497" t="s">
        <v>221</v>
      </c>
      <c r="H497" t="s">
        <v>222</v>
      </c>
      <c r="K497" t="s">
        <v>210</v>
      </c>
      <c r="L497" t="s">
        <v>211</v>
      </c>
      <c r="M497" t="s">
        <v>212</v>
      </c>
      <c r="N497" t="s">
        <v>213</v>
      </c>
      <c r="O497" t="s">
        <v>214</v>
      </c>
      <c r="P497" t="s">
        <v>228</v>
      </c>
      <c r="Q497">
        <v>12.5</v>
      </c>
      <c r="R497" t="s">
        <v>216</v>
      </c>
      <c r="U497" t="s">
        <v>226</v>
      </c>
      <c r="V497" t="s">
        <v>218</v>
      </c>
      <c r="W497" t="s">
        <v>230</v>
      </c>
    </row>
    <row r="498" spans="1:23" x14ac:dyDescent="0.25">
      <c r="A498">
        <v>1548</v>
      </c>
      <c r="B498" t="s">
        <v>12</v>
      </c>
      <c r="C498" t="s">
        <v>204</v>
      </c>
      <c r="D498" t="s">
        <v>242</v>
      </c>
      <c r="E498" t="s">
        <v>206</v>
      </c>
      <c r="F498" t="s">
        <v>207</v>
      </c>
      <c r="G498" t="s">
        <v>234</v>
      </c>
      <c r="H498" t="s">
        <v>249</v>
      </c>
      <c r="K498" t="s">
        <v>210</v>
      </c>
      <c r="L498" t="s">
        <v>237</v>
      </c>
      <c r="M498" t="s">
        <v>238</v>
      </c>
      <c r="N498" t="s">
        <v>213</v>
      </c>
      <c r="O498" t="s">
        <v>214</v>
      </c>
      <c r="P498" t="s">
        <v>228</v>
      </c>
      <c r="Q498">
        <v>12.5</v>
      </c>
      <c r="R498" t="s">
        <v>216</v>
      </c>
      <c r="U498" t="s">
        <v>229</v>
      </c>
      <c r="V498" t="s">
        <v>218</v>
      </c>
      <c r="W498" t="s">
        <v>230</v>
      </c>
    </row>
    <row r="499" spans="1:23" x14ac:dyDescent="0.25">
      <c r="A499">
        <v>1550</v>
      </c>
      <c r="B499" t="s">
        <v>12</v>
      </c>
      <c r="C499" t="s">
        <v>204</v>
      </c>
      <c r="D499" t="s">
        <v>205</v>
      </c>
      <c r="E499" t="s">
        <v>206</v>
      </c>
      <c r="F499" t="s">
        <v>221</v>
      </c>
      <c r="H499" t="s">
        <v>249</v>
      </c>
      <c r="K499" t="s">
        <v>210</v>
      </c>
      <c r="L499" t="s">
        <v>211</v>
      </c>
      <c r="M499" t="s">
        <v>212</v>
      </c>
      <c r="N499" t="s">
        <v>213</v>
      </c>
      <c r="O499" t="s">
        <v>214</v>
      </c>
      <c r="P499" t="s">
        <v>228</v>
      </c>
      <c r="Q499">
        <v>12.5</v>
      </c>
      <c r="R499" t="s">
        <v>216</v>
      </c>
      <c r="U499" t="s">
        <v>226</v>
      </c>
      <c r="V499" t="s">
        <v>227</v>
      </c>
      <c r="W499" t="s">
        <v>230</v>
      </c>
    </row>
    <row r="500" spans="1:23" x14ac:dyDescent="0.25">
      <c r="A500">
        <v>1551</v>
      </c>
      <c r="B500" t="s">
        <v>12</v>
      </c>
      <c r="C500" t="s">
        <v>204</v>
      </c>
      <c r="D500" t="s">
        <v>205</v>
      </c>
      <c r="E500" t="s">
        <v>206</v>
      </c>
      <c r="F500" t="s">
        <v>221</v>
      </c>
      <c r="H500" t="s">
        <v>248</v>
      </c>
      <c r="K500" t="s">
        <v>210</v>
      </c>
      <c r="L500" t="s">
        <v>211</v>
      </c>
      <c r="M500" t="s">
        <v>212</v>
      </c>
      <c r="N500" t="s">
        <v>213</v>
      </c>
      <c r="O500" t="s">
        <v>214</v>
      </c>
      <c r="P500" t="s">
        <v>228</v>
      </c>
      <c r="Q500">
        <v>12.5</v>
      </c>
      <c r="R500" t="s">
        <v>216</v>
      </c>
      <c r="U500" t="s">
        <v>226</v>
      </c>
      <c r="V500" t="s">
        <v>218</v>
      </c>
      <c r="W500" t="s">
        <v>230</v>
      </c>
    </row>
    <row r="501" spans="1:23" x14ac:dyDescent="0.25">
      <c r="A501">
        <v>1552</v>
      </c>
      <c r="B501" t="s">
        <v>12</v>
      </c>
      <c r="C501" t="s">
        <v>220</v>
      </c>
      <c r="D501" t="s">
        <v>205</v>
      </c>
      <c r="E501" t="s">
        <v>206</v>
      </c>
      <c r="F501" t="s">
        <v>207</v>
      </c>
      <c r="G501" t="s">
        <v>208</v>
      </c>
      <c r="H501" t="s">
        <v>271</v>
      </c>
      <c r="K501" t="s">
        <v>210</v>
      </c>
      <c r="L501" t="s">
        <v>211</v>
      </c>
      <c r="M501" t="s">
        <v>212</v>
      </c>
      <c r="N501" t="s">
        <v>213</v>
      </c>
      <c r="O501" t="s">
        <v>214</v>
      </c>
      <c r="P501" t="s">
        <v>215</v>
      </c>
      <c r="Q501">
        <v>7</v>
      </c>
      <c r="R501" t="s">
        <v>216</v>
      </c>
      <c r="U501" t="s">
        <v>226</v>
      </c>
      <c r="V501" t="s">
        <v>218</v>
      </c>
      <c r="W501" t="s">
        <v>230</v>
      </c>
    </row>
    <row r="502" spans="1:23" x14ac:dyDescent="0.25">
      <c r="A502">
        <v>1554</v>
      </c>
      <c r="B502" t="s">
        <v>12</v>
      </c>
      <c r="C502" t="s">
        <v>204</v>
      </c>
      <c r="D502" t="s">
        <v>205</v>
      </c>
      <c r="E502" t="s">
        <v>206</v>
      </c>
      <c r="F502" t="s">
        <v>207</v>
      </c>
      <c r="G502" t="s">
        <v>208</v>
      </c>
      <c r="H502" t="s">
        <v>249</v>
      </c>
      <c r="K502" t="s">
        <v>210</v>
      </c>
      <c r="L502" t="s">
        <v>211</v>
      </c>
      <c r="M502" t="s">
        <v>212</v>
      </c>
      <c r="N502" t="s">
        <v>213</v>
      </c>
      <c r="O502" t="s">
        <v>214</v>
      </c>
      <c r="P502" t="s">
        <v>259</v>
      </c>
      <c r="Q502">
        <v>2</v>
      </c>
      <c r="R502" t="s">
        <v>216</v>
      </c>
      <c r="U502" t="s">
        <v>226</v>
      </c>
      <c r="V502" t="s">
        <v>218</v>
      </c>
      <c r="W502" t="s">
        <v>230</v>
      </c>
    </row>
    <row r="503" spans="1:23" x14ac:dyDescent="0.25">
      <c r="A503">
        <v>1844</v>
      </c>
      <c r="B503" t="s">
        <v>12</v>
      </c>
      <c r="C503" t="s">
        <v>204</v>
      </c>
      <c r="D503" t="s">
        <v>205</v>
      </c>
      <c r="E503" t="s">
        <v>206</v>
      </c>
      <c r="F503" t="s">
        <v>221</v>
      </c>
      <c r="H503" t="s">
        <v>249</v>
      </c>
      <c r="K503" t="s">
        <v>257</v>
      </c>
      <c r="L503" t="s">
        <v>237</v>
      </c>
      <c r="M503" t="s">
        <v>238</v>
      </c>
      <c r="N503" t="s">
        <v>213</v>
      </c>
      <c r="O503" t="s">
        <v>214</v>
      </c>
      <c r="P503" t="s">
        <v>215</v>
      </c>
      <c r="Q503">
        <v>7</v>
      </c>
      <c r="R503" t="s">
        <v>216</v>
      </c>
      <c r="U503" t="s">
        <v>217</v>
      </c>
      <c r="V503" t="s">
        <v>218</v>
      </c>
      <c r="W503" t="s">
        <v>219</v>
      </c>
    </row>
    <row r="504" spans="1:23" x14ac:dyDescent="0.25">
      <c r="A504">
        <v>1858</v>
      </c>
      <c r="B504" t="s">
        <v>12</v>
      </c>
      <c r="C504" t="s">
        <v>220</v>
      </c>
      <c r="D504" t="s">
        <v>262</v>
      </c>
      <c r="E504" t="s">
        <v>236</v>
      </c>
      <c r="K504" t="s">
        <v>236</v>
      </c>
      <c r="N504" t="s">
        <v>236</v>
      </c>
      <c r="O504" t="s">
        <v>236</v>
      </c>
    </row>
    <row r="505" spans="1:23" x14ac:dyDescent="0.25">
      <c r="A505">
        <v>1671</v>
      </c>
      <c r="B505" t="s">
        <v>12</v>
      </c>
      <c r="C505" t="s">
        <v>204</v>
      </c>
      <c r="D505" t="s">
        <v>205</v>
      </c>
      <c r="E505" t="s">
        <v>251</v>
      </c>
      <c r="F505" t="s">
        <v>221</v>
      </c>
      <c r="H505" t="s">
        <v>232</v>
      </c>
      <c r="I505" t="s">
        <v>253</v>
      </c>
      <c r="K505" t="s">
        <v>257</v>
      </c>
      <c r="L505" t="s">
        <v>211</v>
      </c>
      <c r="M505" t="s">
        <v>212</v>
      </c>
      <c r="N505" t="s">
        <v>213</v>
      </c>
      <c r="O505" t="s">
        <v>214</v>
      </c>
      <c r="P505" t="s">
        <v>228</v>
      </c>
      <c r="Q505">
        <v>12.5</v>
      </c>
      <c r="R505" t="s">
        <v>216</v>
      </c>
      <c r="U505" t="s">
        <v>226</v>
      </c>
      <c r="V505" t="s">
        <v>227</v>
      </c>
      <c r="W505" t="s">
        <v>219</v>
      </c>
    </row>
    <row r="506" spans="1:23" x14ac:dyDescent="0.25">
      <c r="A506">
        <v>2625</v>
      </c>
      <c r="B506" t="s">
        <v>13</v>
      </c>
      <c r="C506" t="s">
        <v>220</v>
      </c>
      <c r="D506" t="s">
        <v>205</v>
      </c>
      <c r="E506" t="s">
        <v>251</v>
      </c>
      <c r="F506" t="s">
        <v>207</v>
      </c>
      <c r="G506" t="s">
        <v>245</v>
      </c>
      <c r="H506" t="s">
        <v>394</v>
      </c>
      <c r="I506" t="s">
        <v>395</v>
      </c>
      <c r="K506" t="s">
        <v>210</v>
      </c>
      <c r="L506" t="s">
        <v>211</v>
      </c>
      <c r="M506" t="s">
        <v>212</v>
      </c>
      <c r="N506" t="s">
        <v>213</v>
      </c>
      <c r="O506" t="s">
        <v>214</v>
      </c>
      <c r="P506" t="s">
        <v>228</v>
      </c>
      <c r="Q506">
        <v>12.5</v>
      </c>
      <c r="R506" t="s">
        <v>216</v>
      </c>
      <c r="U506" t="s">
        <v>226</v>
      </c>
      <c r="V506" t="s">
        <v>227</v>
      </c>
      <c r="W506" t="s">
        <v>219</v>
      </c>
    </row>
    <row r="507" spans="1:23" x14ac:dyDescent="0.25">
      <c r="A507">
        <v>914</v>
      </c>
      <c r="B507" t="s">
        <v>13</v>
      </c>
      <c r="C507" t="s">
        <v>204</v>
      </c>
      <c r="D507" t="s">
        <v>205</v>
      </c>
      <c r="E507" t="s">
        <v>206</v>
      </c>
      <c r="F507" t="s">
        <v>276</v>
      </c>
      <c r="J507" t="s">
        <v>361</v>
      </c>
      <c r="K507" t="s">
        <v>46</v>
      </c>
      <c r="L507" t="s">
        <v>211</v>
      </c>
      <c r="M507" t="s">
        <v>212</v>
      </c>
      <c r="N507" t="s">
        <v>223</v>
      </c>
      <c r="O507" t="s">
        <v>224</v>
      </c>
      <c r="P507" t="s">
        <v>228</v>
      </c>
      <c r="Q507">
        <v>12.5</v>
      </c>
      <c r="R507" t="s">
        <v>281</v>
      </c>
      <c r="U507" t="s">
        <v>283</v>
      </c>
      <c r="V507" t="s">
        <v>218</v>
      </c>
      <c r="W507" t="s">
        <v>230</v>
      </c>
    </row>
    <row r="508" spans="1:23" x14ac:dyDescent="0.25">
      <c r="A508">
        <v>1842</v>
      </c>
      <c r="B508" t="s">
        <v>13</v>
      </c>
      <c r="C508" t="s">
        <v>220</v>
      </c>
      <c r="D508" t="s">
        <v>205</v>
      </c>
      <c r="E508" t="s">
        <v>206</v>
      </c>
      <c r="F508" t="s">
        <v>221</v>
      </c>
      <c r="H508" t="s">
        <v>396</v>
      </c>
      <c r="K508" t="s">
        <v>257</v>
      </c>
      <c r="L508" t="s">
        <v>211</v>
      </c>
      <c r="M508" t="s">
        <v>212</v>
      </c>
      <c r="N508" t="s">
        <v>223</v>
      </c>
      <c r="O508" t="s">
        <v>224</v>
      </c>
      <c r="P508" t="s">
        <v>235</v>
      </c>
      <c r="Q508">
        <v>15</v>
      </c>
      <c r="R508" t="s">
        <v>258</v>
      </c>
      <c r="U508" t="s">
        <v>229</v>
      </c>
      <c r="V508" t="s">
        <v>218</v>
      </c>
      <c r="W508" t="s">
        <v>230</v>
      </c>
    </row>
    <row r="509" spans="1:23" x14ac:dyDescent="0.25">
      <c r="A509">
        <v>2415</v>
      </c>
      <c r="B509" t="s">
        <v>13</v>
      </c>
      <c r="C509" t="s">
        <v>220</v>
      </c>
      <c r="D509" t="s">
        <v>205</v>
      </c>
      <c r="E509" t="s">
        <v>206</v>
      </c>
      <c r="F509" t="s">
        <v>221</v>
      </c>
      <c r="H509" t="s">
        <v>290</v>
      </c>
      <c r="K509" t="s">
        <v>243</v>
      </c>
      <c r="L509" t="s">
        <v>211</v>
      </c>
      <c r="M509" t="s">
        <v>212</v>
      </c>
      <c r="N509" t="s">
        <v>213</v>
      </c>
      <c r="O509" t="s">
        <v>214</v>
      </c>
      <c r="P509" t="s">
        <v>235</v>
      </c>
      <c r="Q509">
        <v>15</v>
      </c>
      <c r="R509" t="s">
        <v>397</v>
      </c>
      <c r="U509" t="s">
        <v>226</v>
      </c>
      <c r="V509" t="s">
        <v>227</v>
      </c>
      <c r="W509" t="s">
        <v>230</v>
      </c>
    </row>
    <row r="510" spans="1:23" x14ac:dyDescent="0.25">
      <c r="A510">
        <v>2430</v>
      </c>
      <c r="B510" t="s">
        <v>13</v>
      </c>
      <c r="C510" t="s">
        <v>220</v>
      </c>
      <c r="D510" t="s">
        <v>205</v>
      </c>
      <c r="E510" t="s">
        <v>206</v>
      </c>
      <c r="F510" t="s">
        <v>207</v>
      </c>
      <c r="G510" t="s">
        <v>208</v>
      </c>
      <c r="H510" t="s">
        <v>256</v>
      </c>
      <c r="K510" t="s">
        <v>257</v>
      </c>
      <c r="L510" t="s">
        <v>237</v>
      </c>
      <c r="M510" t="s">
        <v>238</v>
      </c>
      <c r="N510" t="s">
        <v>223</v>
      </c>
      <c r="O510" t="s">
        <v>224</v>
      </c>
      <c r="P510" t="s">
        <v>228</v>
      </c>
      <c r="Q510">
        <v>12.5</v>
      </c>
      <c r="R510" t="s">
        <v>225</v>
      </c>
      <c r="U510" t="s">
        <v>229</v>
      </c>
      <c r="V510" t="s">
        <v>227</v>
      </c>
      <c r="W510" t="s">
        <v>219</v>
      </c>
    </row>
    <row r="511" spans="1:23" x14ac:dyDescent="0.25">
      <c r="A511">
        <v>2440</v>
      </c>
      <c r="B511" t="s">
        <v>13</v>
      </c>
      <c r="C511" t="s">
        <v>204</v>
      </c>
      <c r="D511" t="s">
        <v>205</v>
      </c>
      <c r="E511" t="s">
        <v>206</v>
      </c>
      <c r="F511" t="s">
        <v>221</v>
      </c>
      <c r="H511" t="s">
        <v>249</v>
      </c>
      <c r="K511" t="s">
        <v>210</v>
      </c>
      <c r="L511" t="s">
        <v>211</v>
      </c>
      <c r="M511" t="s">
        <v>212</v>
      </c>
      <c r="N511" t="s">
        <v>295</v>
      </c>
      <c r="O511" t="s">
        <v>296</v>
      </c>
      <c r="P511" t="s">
        <v>215</v>
      </c>
      <c r="Q511">
        <v>7</v>
      </c>
      <c r="R511" t="s">
        <v>281</v>
      </c>
      <c r="U511" t="s">
        <v>226</v>
      </c>
      <c r="V511" t="s">
        <v>218</v>
      </c>
      <c r="W511" t="s">
        <v>219</v>
      </c>
    </row>
    <row r="512" spans="1:23" x14ac:dyDescent="0.25">
      <c r="A512">
        <v>2442</v>
      </c>
      <c r="B512" t="s">
        <v>13</v>
      </c>
      <c r="C512" t="s">
        <v>204</v>
      </c>
      <c r="D512" t="s">
        <v>205</v>
      </c>
      <c r="E512" t="s">
        <v>206</v>
      </c>
      <c r="F512" t="s">
        <v>207</v>
      </c>
      <c r="G512" t="s">
        <v>208</v>
      </c>
      <c r="H512" t="s">
        <v>256</v>
      </c>
      <c r="K512" t="s">
        <v>210</v>
      </c>
      <c r="L512" t="s">
        <v>211</v>
      </c>
      <c r="M512" t="s">
        <v>212</v>
      </c>
      <c r="N512" t="s">
        <v>223</v>
      </c>
      <c r="O512" t="s">
        <v>224</v>
      </c>
      <c r="P512" t="s">
        <v>215</v>
      </c>
      <c r="Q512">
        <v>7</v>
      </c>
      <c r="R512" t="s">
        <v>233</v>
      </c>
      <c r="U512" t="s">
        <v>278</v>
      </c>
      <c r="V512" t="s">
        <v>227</v>
      </c>
      <c r="W512" t="s">
        <v>230</v>
      </c>
    </row>
    <row r="513" spans="1:23" x14ac:dyDescent="0.25">
      <c r="A513">
        <v>2444</v>
      </c>
      <c r="B513" t="s">
        <v>13</v>
      </c>
      <c r="C513" t="s">
        <v>204</v>
      </c>
      <c r="D513" t="s">
        <v>205</v>
      </c>
      <c r="E513" t="s">
        <v>206</v>
      </c>
      <c r="F513" t="s">
        <v>207</v>
      </c>
      <c r="G513" t="s">
        <v>208</v>
      </c>
      <c r="H513" t="s">
        <v>222</v>
      </c>
      <c r="K513" t="s">
        <v>210</v>
      </c>
      <c r="L513" t="s">
        <v>237</v>
      </c>
      <c r="M513" t="s">
        <v>238</v>
      </c>
      <c r="N513" t="s">
        <v>223</v>
      </c>
      <c r="O513" t="s">
        <v>224</v>
      </c>
      <c r="P513" t="s">
        <v>259</v>
      </c>
      <c r="Q513">
        <v>2</v>
      </c>
      <c r="R513" t="s">
        <v>233</v>
      </c>
      <c r="U513" t="s">
        <v>226</v>
      </c>
      <c r="V513" t="s">
        <v>218</v>
      </c>
      <c r="W513" t="s">
        <v>219</v>
      </c>
    </row>
    <row r="514" spans="1:23" x14ac:dyDescent="0.25">
      <c r="A514">
        <v>2448</v>
      </c>
      <c r="B514" t="s">
        <v>13</v>
      </c>
      <c r="C514" t="s">
        <v>204</v>
      </c>
      <c r="D514" t="s">
        <v>205</v>
      </c>
      <c r="E514" t="s">
        <v>206</v>
      </c>
      <c r="F514" t="s">
        <v>207</v>
      </c>
      <c r="G514" t="s">
        <v>208</v>
      </c>
      <c r="H514" t="s">
        <v>396</v>
      </c>
      <c r="K514" t="s">
        <v>210</v>
      </c>
      <c r="L514" t="s">
        <v>237</v>
      </c>
      <c r="M514" t="s">
        <v>238</v>
      </c>
      <c r="N514" t="s">
        <v>223</v>
      </c>
      <c r="O514" t="s">
        <v>224</v>
      </c>
      <c r="P514" t="s">
        <v>215</v>
      </c>
      <c r="Q514">
        <v>7</v>
      </c>
      <c r="R514" t="s">
        <v>216</v>
      </c>
      <c r="U514" t="s">
        <v>229</v>
      </c>
      <c r="V514" t="s">
        <v>218</v>
      </c>
      <c r="W514" t="s">
        <v>219</v>
      </c>
    </row>
    <row r="515" spans="1:23" x14ac:dyDescent="0.25">
      <c r="A515">
        <v>2449</v>
      </c>
      <c r="B515" t="s">
        <v>13</v>
      </c>
      <c r="C515" t="s">
        <v>220</v>
      </c>
      <c r="D515" t="s">
        <v>205</v>
      </c>
      <c r="E515" t="s">
        <v>206</v>
      </c>
      <c r="F515" t="s">
        <v>207</v>
      </c>
      <c r="G515" t="s">
        <v>208</v>
      </c>
      <c r="H515" t="s">
        <v>232</v>
      </c>
      <c r="K515" t="s">
        <v>210</v>
      </c>
      <c r="L515" t="s">
        <v>237</v>
      </c>
      <c r="M515" t="s">
        <v>238</v>
      </c>
      <c r="N515" t="s">
        <v>223</v>
      </c>
      <c r="O515" t="s">
        <v>224</v>
      </c>
      <c r="P515" t="s">
        <v>228</v>
      </c>
      <c r="Q515">
        <v>12.5</v>
      </c>
      <c r="R515" t="s">
        <v>216</v>
      </c>
      <c r="U515" t="s">
        <v>270</v>
      </c>
      <c r="V515" t="s">
        <v>227</v>
      </c>
      <c r="W515" t="s">
        <v>230</v>
      </c>
    </row>
    <row r="516" spans="1:23" x14ac:dyDescent="0.25">
      <c r="A516">
        <v>2450</v>
      </c>
      <c r="B516" t="s">
        <v>13</v>
      </c>
      <c r="C516" t="s">
        <v>220</v>
      </c>
      <c r="D516" t="s">
        <v>205</v>
      </c>
      <c r="E516" t="s">
        <v>206</v>
      </c>
      <c r="F516" t="s">
        <v>207</v>
      </c>
      <c r="G516" t="s">
        <v>245</v>
      </c>
      <c r="H516" t="s">
        <v>232</v>
      </c>
      <c r="K516" t="s">
        <v>46</v>
      </c>
      <c r="L516" t="s">
        <v>237</v>
      </c>
      <c r="M516" t="s">
        <v>238</v>
      </c>
      <c r="N516" t="s">
        <v>223</v>
      </c>
      <c r="O516" t="s">
        <v>224</v>
      </c>
      <c r="P516" t="s">
        <v>215</v>
      </c>
      <c r="Q516">
        <v>7</v>
      </c>
      <c r="R516" t="s">
        <v>281</v>
      </c>
      <c r="U516" t="s">
        <v>226</v>
      </c>
      <c r="V516" t="s">
        <v>227</v>
      </c>
      <c r="W516" t="s">
        <v>230</v>
      </c>
    </row>
    <row r="517" spans="1:23" x14ac:dyDescent="0.25">
      <c r="A517">
        <v>2451</v>
      </c>
      <c r="B517" t="s">
        <v>13</v>
      </c>
      <c r="C517" t="s">
        <v>204</v>
      </c>
      <c r="D517" t="s">
        <v>205</v>
      </c>
      <c r="E517" t="s">
        <v>206</v>
      </c>
      <c r="F517" t="s">
        <v>221</v>
      </c>
      <c r="H517" t="s">
        <v>249</v>
      </c>
      <c r="K517" t="s">
        <v>243</v>
      </c>
      <c r="L517" t="s">
        <v>211</v>
      </c>
      <c r="M517" t="s">
        <v>212</v>
      </c>
      <c r="N517" t="s">
        <v>223</v>
      </c>
      <c r="O517" t="s">
        <v>224</v>
      </c>
      <c r="P517" t="s">
        <v>228</v>
      </c>
      <c r="Q517">
        <v>12.5</v>
      </c>
      <c r="R517" t="s">
        <v>225</v>
      </c>
      <c r="U517" t="s">
        <v>229</v>
      </c>
      <c r="V517" t="s">
        <v>218</v>
      </c>
      <c r="W517" t="s">
        <v>219</v>
      </c>
    </row>
    <row r="518" spans="1:23" x14ac:dyDescent="0.25">
      <c r="A518">
        <v>2457</v>
      </c>
      <c r="B518" t="s">
        <v>13</v>
      </c>
      <c r="C518" t="s">
        <v>204</v>
      </c>
      <c r="D518" t="s">
        <v>205</v>
      </c>
      <c r="E518" t="s">
        <v>246</v>
      </c>
      <c r="K518" t="s">
        <v>48</v>
      </c>
      <c r="N518" t="s">
        <v>236</v>
      </c>
      <c r="O518" t="s">
        <v>236</v>
      </c>
      <c r="S518" t="s">
        <v>263</v>
      </c>
      <c r="T518">
        <v>100</v>
      </c>
      <c r="U518" t="s">
        <v>229</v>
      </c>
      <c r="V518" t="s">
        <v>218</v>
      </c>
      <c r="W518" t="s">
        <v>230</v>
      </c>
    </row>
    <row r="519" spans="1:23" x14ac:dyDescent="0.25">
      <c r="A519">
        <v>2567</v>
      </c>
      <c r="B519" t="s">
        <v>13</v>
      </c>
      <c r="C519" t="s">
        <v>204</v>
      </c>
      <c r="D519" t="s">
        <v>205</v>
      </c>
      <c r="E519" t="s">
        <v>206</v>
      </c>
      <c r="F519" t="s">
        <v>221</v>
      </c>
      <c r="H519" t="s">
        <v>265</v>
      </c>
      <c r="K519" t="s">
        <v>210</v>
      </c>
      <c r="L519" t="s">
        <v>211</v>
      </c>
      <c r="M519" t="s">
        <v>212</v>
      </c>
      <c r="N519" t="s">
        <v>213</v>
      </c>
      <c r="O519" t="s">
        <v>214</v>
      </c>
      <c r="P519" t="s">
        <v>215</v>
      </c>
      <c r="Q519">
        <v>7</v>
      </c>
      <c r="R519" t="s">
        <v>216</v>
      </c>
      <c r="U519" t="s">
        <v>217</v>
      </c>
      <c r="V519" t="s">
        <v>227</v>
      </c>
      <c r="W519" t="s">
        <v>230</v>
      </c>
    </row>
    <row r="520" spans="1:23" x14ac:dyDescent="0.25">
      <c r="A520">
        <v>2573</v>
      </c>
      <c r="B520" t="s">
        <v>13</v>
      </c>
      <c r="C520" t="s">
        <v>204</v>
      </c>
      <c r="D520" t="s">
        <v>205</v>
      </c>
      <c r="E520" t="s">
        <v>246</v>
      </c>
      <c r="K520" t="s">
        <v>48</v>
      </c>
      <c r="N520" t="s">
        <v>236</v>
      </c>
      <c r="O520" t="s">
        <v>236</v>
      </c>
      <c r="S520" t="s">
        <v>263</v>
      </c>
      <c r="T520">
        <v>100</v>
      </c>
      <c r="U520" t="s">
        <v>278</v>
      </c>
      <c r="V520" t="s">
        <v>218</v>
      </c>
      <c r="W520" t="s">
        <v>219</v>
      </c>
    </row>
    <row r="521" spans="1:23" x14ac:dyDescent="0.25">
      <c r="A521">
        <v>2595</v>
      </c>
      <c r="B521" t="s">
        <v>13</v>
      </c>
      <c r="C521" t="s">
        <v>220</v>
      </c>
      <c r="D521" t="s">
        <v>205</v>
      </c>
      <c r="E521" t="s">
        <v>206</v>
      </c>
      <c r="F521" t="s">
        <v>207</v>
      </c>
      <c r="G521" t="s">
        <v>208</v>
      </c>
      <c r="H521" t="s">
        <v>240</v>
      </c>
      <c r="K521" t="s">
        <v>210</v>
      </c>
      <c r="L521" t="s">
        <v>211</v>
      </c>
      <c r="M521" t="s">
        <v>212</v>
      </c>
      <c r="N521" t="s">
        <v>213</v>
      </c>
      <c r="O521" t="s">
        <v>214</v>
      </c>
      <c r="P521" t="s">
        <v>235</v>
      </c>
      <c r="Q521">
        <v>15</v>
      </c>
      <c r="R521" t="s">
        <v>258</v>
      </c>
      <c r="U521" t="s">
        <v>226</v>
      </c>
      <c r="V521" t="s">
        <v>218</v>
      </c>
      <c r="W521" t="s">
        <v>219</v>
      </c>
    </row>
    <row r="522" spans="1:23" x14ac:dyDescent="0.25">
      <c r="A522">
        <v>2602</v>
      </c>
      <c r="B522" t="s">
        <v>13</v>
      </c>
      <c r="C522" t="s">
        <v>220</v>
      </c>
      <c r="D522" t="s">
        <v>205</v>
      </c>
      <c r="E522" t="s">
        <v>206</v>
      </c>
      <c r="F522" t="s">
        <v>207</v>
      </c>
      <c r="G522" t="s">
        <v>234</v>
      </c>
      <c r="H522" t="s">
        <v>222</v>
      </c>
      <c r="K522" t="s">
        <v>210</v>
      </c>
      <c r="L522" t="s">
        <v>211</v>
      </c>
      <c r="M522" t="s">
        <v>212</v>
      </c>
      <c r="N522" t="s">
        <v>223</v>
      </c>
      <c r="O522" t="s">
        <v>224</v>
      </c>
      <c r="P522" t="s">
        <v>215</v>
      </c>
      <c r="Q522">
        <v>7</v>
      </c>
      <c r="R522" t="s">
        <v>323</v>
      </c>
      <c r="U522" t="s">
        <v>229</v>
      </c>
      <c r="V522" t="s">
        <v>218</v>
      </c>
      <c r="W522" t="s">
        <v>219</v>
      </c>
    </row>
    <row r="523" spans="1:23" x14ac:dyDescent="0.25">
      <c r="A523">
        <v>2612</v>
      </c>
      <c r="B523" t="s">
        <v>13</v>
      </c>
      <c r="C523" t="s">
        <v>204</v>
      </c>
      <c r="D523" t="s">
        <v>205</v>
      </c>
      <c r="E523" t="s">
        <v>206</v>
      </c>
      <c r="F523" t="s">
        <v>207</v>
      </c>
      <c r="G523" t="s">
        <v>234</v>
      </c>
      <c r="H523" t="s">
        <v>222</v>
      </c>
      <c r="K523" t="s">
        <v>210</v>
      </c>
      <c r="L523" t="s">
        <v>211</v>
      </c>
      <c r="M523" t="s">
        <v>212</v>
      </c>
      <c r="N523" t="s">
        <v>223</v>
      </c>
      <c r="O523" t="s">
        <v>224</v>
      </c>
      <c r="P523" t="s">
        <v>228</v>
      </c>
      <c r="Q523">
        <v>12.5</v>
      </c>
      <c r="R523" t="s">
        <v>233</v>
      </c>
      <c r="U523" t="s">
        <v>226</v>
      </c>
      <c r="V523" t="s">
        <v>218</v>
      </c>
      <c r="W523" t="s">
        <v>230</v>
      </c>
    </row>
    <row r="524" spans="1:23" x14ac:dyDescent="0.25">
      <c r="A524">
        <v>2613</v>
      </c>
      <c r="B524" t="s">
        <v>13</v>
      </c>
      <c r="C524" t="s">
        <v>220</v>
      </c>
      <c r="D524" t="s">
        <v>205</v>
      </c>
      <c r="E524" t="s">
        <v>206</v>
      </c>
      <c r="F524" t="s">
        <v>207</v>
      </c>
      <c r="G524" t="s">
        <v>231</v>
      </c>
      <c r="H524" t="s">
        <v>222</v>
      </c>
      <c r="K524" t="s">
        <v>210</v>
      </c>
      <c r="L524" t="s">
        <v>211</v>
      </c>
      <c r="M524" t="s">
        <v>212</v>
      </c>
      <c r="N524" t="s">
        <v>213</v>
      </c>
      <c r="O524" t="s">
        <v>214</v>
      </c>
      <c r="P524" t="s">
        <v>228</v>
      </c>
      <c r="Q524">
        <v>12.5</v>
      </c>
      <c r="R524" t="s">
        <v>398</v>
      </c>
      <c r="U524" t="s">
        <v>226</v>
      </c>
      <c r="V524" t="s">
        <v>218</v>
      </c>
      <c r="W524" t="s">
        <v>230</v>
      </c>
    </row>
    <row r="525" spans="1:23" x14ac:dyDescent="0.25">
      <c r="A525">
        <v>2678</v>
      </c>
      <c r="B525" t="s">
        <v>13</v>
      </c>
      <c r="C525" t="s">
        <v>220</v>
      </c>
      <c r="D525" t="s">
        <v>205</v>
      </c>
      <c r="E525" t="s">
        <v>206</v>
      </c>
      <c r="F525" t="s">
        <v>207</v>
      </c>
      <c r="G525" t="s">
        <v>208</v>
      </c>
      <c r="H525" t="s">
        <v>268</v>
      </c>
      <c r="K525" t="s">
        <v>210</v>
      </c>
      <c r="L525" t="s">
        <v>237</v>
      </c>
      <c r="M525" t="s">
        <v>238</v>
      </c>
      <c r="N525" t="s">
        <v>223</v>
      </c>
      <c r="O525" t="s">
        <v>224</v>
      </c>
      <c r="P525" t="s">
        <v>228</v>
      </c>
      <c r="Q525">
        <v>12.5</v>
      </c>
      <c r="R525" t="s">
        <v>225</v>
      </c>
      <c r="U525" t="s">
        <v>229</v>
      </c>
      <c r="V525" t="s">
        <v>227</v>
      </c>
      <c r="W525" t="s">
        <v>230</v>
      </c>
    </row>
    <row r="526" spans="1:23" x14ac:dyDescent="0.25">
      <c r="A526">
        <v>2680</v>
      </c>
      <c r="B526" t="s">
        <v>13</v>
      </c>
      <c r="C526" t="s">
        <v>220</v>
      </c>
      <c r="D526" t="s">
        <v>205</v>
      </c>
      <c r="E526" t="s">
        <v>206</v>
      </c>
      <c r="F526" t="s">
        <v>276</v>
      </c>
      <c r="J526" t="s">
        <v>277</v>
      </c>
      <c r="K526" t="s">
        <v>257</v>
      </c>
      <c r="L526" t="s">
        <v>211</v>
      </c>
      <c r="M526" t="s">
        <v>212</v>
      </c>
      <c r="N526" t="s">
        <v>213</v>
      </c>
      <c r="O526" t="s">
        <v>214</v>
      </c>
      <c r="P526" t="s">
        <v>215</v>
      </c>
      <c r="Q526">
        <v>7</v>
      </c>
      <c r="R526" t="s">
        <v>216</v>
      </c>
      <c r="U526" t="s">
        <v>229</v>
      </c>
      <c r="V526" t="s">
        <v>218</v>
      </c>
    </row>
    <row r="527" spans="1:23" x14ac:dyDescent="0.25">
      <c r="A527">
        <v>2681</v>
      </c>
      <c r="B527" t="s">
        <v>13</v>
      </c>
      <c r="C527" t="s">
        <v>204</v>
      </c>
      <c r="D527" t="s">
        <v>205</v>
      </c>
      <c r="E527" t="s">
        <v>206</v>
      </c>
      <c r="F527" t="s">
        <v>221</v>
      </c>
      <c r="H527" t="s">
        <v>222</v>
      </c>
      <c r="K527" t="s">
        <v>210</v>
      </c>
      <c r="L527" t="s">
        <v>211</v>
      </c>
      <c r="M527" t="s">
        <v>212</v>
      </c>
      <c r="N527" t="s">
        <v>223</v>
      </c>
      <c r="O527" t="s">
        <v>224</v>
      </c>
      <c r="P527" t="s">
        <v>228</v>
      </c>
      <c r="Q527">
        <v>12.5</v>
      </c>
      <c r="R527" t="s">
        <v>323</v>
      </c>
      <c r="U527" t="s">
        <v>399</v>
      </c>
      <c r="V527" t="s">
        <v>218</v>
      </c>
      <c r="W527" t="s">
        <v>219</v>
      </c>
    </row>
    <row r="528" spans="1:23" x14ac:dyDescent="0.25">
      <c r="A528">
        <v>2683</v>
      </c>
      <c r="B528" t="s">
        <v>13</v>
      </c>
      <c r="C528" t="s">
        <v>220</v>
      </c>
      <c r="D528" t="s">
        <v>205</v>
      </c>
      <c r="E528" t="s">
        <v>206</v>
      </c>
      <c r="F528" t="s">
        <v>221</v>
      </c>
      <c r="H528" t="s">
        <v>249</v>
      </c>
      <c r="K528" t="s">
        <v>243</v>
      </c>
      <c r="L528" t="s">
        <v>211</v>
      </c>
      <c r="M528" t="s">
        <v>212</v>
      </c>
      <c r="N528" t="s">
        <v>213</v>
      </c>
      <c r="O528" t="s">
        <v>214</v>
      </c>
      <c r="P528" t="s">
        <v>215</v>
      </c>
      <c r="Q528">
        <v>7</v>
      </c>
      <c r="R528" t="s">
        <v>274</v>
      </c>
      <c r="U528" t="s">
        <v>278</v>
      </c>
      <c r="V528" t="s">
        <v>227</v>
      </c>
      <c r="W528" t="s">
        <v>219</v>
      </c>
    </row>
    <row r="529" spans="1:23" x14ac:dyDescent="0.25">
      <c r="A529">
        <v>2697</v>
      </c>
      <c r="B529" t="s">
        <v>13</v>
      </c>
      <c r="C529" t="s">
        <v>220</v>
      </c>
      <c r="D529" t="s">
        <v>205</v>
      </c>
      <c r="E529" t="s">
        <v>206</v>
      </c>
      <c r="F529" t="s">
        <v>207</v>
      </c>
      <c r="G529" t="s">
        <v>208</v>
      </c>
      <c r="H529" t="s">
        <v>232</v>
      </c>
      <c r="K529" t="s">
        <v>257</v>
      </c>
      <c r="L529" t="s">
        <v>211</v>
      </c>
      <c r="M529" t="s">
        <v>212</v>
      </c>
      <c r="N529" t="s">
        <v>213</v>
      </c>
      <c r="O529" t="s">
        <v>214</v>
      </c>
      <c r="P529" t="s">
        <v>215</v>
      </c>
      <c r="Q529">
        <v>7</v>
      </c>
      <c r="R529" t="s">
        <v>216</v>
      </c>
      <c r="U529" t="s">
        <v>278</v>
      </c>
      <c r="V529" t="s">
        <v>227</v>
      </c>
      <c r="W529" t="s">
        <v>219</v>
      </c>
    </row>
    <row r="530" spans="1:23" x14ac:dyDescent="0.25">
      <c r="A530">
        <v>2698</v>
      </c>
      <c r="B530" t="s">
        <v>13</v>
      </c>
      <c r="C530" t="s">
        <v>220</v>
      </c>
      <c r="D530" t="s">
        <v>205</v>
      </c>
      <c r="E530" t="s">
        <v>206</v>
      </c>
      <c r="F530" t="s">
        <v>221</v>
      </c>
      <c r="H530" t="s">
        <v>248</v>
      </c>
      <c r="K530" t="s">
        <v>279</v>
      </c>
      <c r="L530" t="s">
        <v>211</v>
      </c>
      <c r="M530" t="s">
        <v>212</v>
      </c>
      <c r="N530" t="s">
        <v>223</v>
      </c>
      <c r="O530" t="s">
        <v>224</v>
      </c>
      <c r="P530" t="s">
        <v>215</v>
      </c>
      <c r="Q530">
        <v>7</v>
      </c>
      <c r="R530" t="s">
        <v>239</v>
      </c>
      <c r="U530" t="s">
        <v>217</v>
      </c>
      <c r="V530" t="s">
        <v>218</v>
      </c>
      <c r="W530" t="s">
        <v>219</v>
      </c>
    </row>
    <row r="531" spans="1:23" x14ac:dyDescent="0.25">
      <c r="A531">
        <v>2429</v>
      </c>
      <c r="B531" t="s">
        <v>13</v>
      </c>
      <c r="C531" t="s">
        <v>204</v>
      </c>
      <c r="D531" t="s">
        <v>205</v>
      </c>
      <c r="E531" t="s">
        <v>251</v>
      </c>
      <c r="F531" t="s">
        <v>221</v>
      </c>
      <c r="H531" t="s">
        <v>254</v>
      </c>
      <c r="I531" t="s">
        <v>253</v>
      </c>
      <c r="K531" t="s">
        <v>210</v>
      </c>
      <c r="L531" t="s">
        <v>211</v>
      </c>
      <c r="M531" t="s">
        <v>212</v>
      </c>
      <c r="N531" t="s">
        <v>213</v>
      </c>
      <c r="O531" t="s">
        <v>214</v>
      </c>
      <c r="P531" t="s">
        <v>235</v>
      </c>
      <c r="Q531">
        <v>15</v>
      </c>
      <c r="R531" t="s">
        <v>216</v>
      </c>
      <c r="U531" t="s">
        <v>400</v>
      </c>
      <c r="V531" t="s">
        <v>218</v>
      </c>
      <c r="W531" t="s">
        <v>219</v>
      </c>
    </row>
    <row r="532" spans="1:23" x14ac:dyDescent="0.25">
      <c r="A532">
        <v>69</v>
      </c>
      <c r="B532" t="s">
        <v>14</v>
      </c>
      <c r="C532" t="s">
        <v>204</v>
      </c>
      <c r="D532" t="s">
        <v>205</v>
      </c>
      <c r="E532" t="s">
        <v>206</v>
      </c>
      <c r="F532" t="s">
        <v>207</v>
      </c>
      <c r="G532" t="s">
        <v>245</v>
      </c>
      <c r="H532" t="s">
        <v>240</v>
      </c>
      <c r="K532" t="s">
        <v>243</v>
      </c>
      <c r="L532" t="s">
        <v>211</v>
      </c>
      <c r="M532" t="s">
        <v>212</v>
      </c>
      <c r="N532" t="s">
        <v>223</v>
      </c>
      <c r="O532" t="s">
        <v>224</v>
      </c>
      <c r="P532" t="s">
        <v>228</v>
      </c>
      <c r="Q532">
        <v>12.5</v>
      </c>
      <c r="R532" t="s">
        <v>216</v>
      </c>
      <c r="U532" t="s">
        <v>300</v>
      </c>
      <c r="V532" t="s">
        <v>218</v>
      </c>
      <c r="W532" t="s">
        <v>219</v>
      </c>
    </row>
    <row r="533" spans="1:23" x14ac:dyDescent="0.25">
      <c r="A533">
        <v>1730</v>
      </c>
      <c r="B533" t="s">
        <v>14</v>
      </c>
      <c r="C533" t="s">
        <v>204</v>
      </c>
      <c r="D533" t="s">
        <v>205</v>
      </c>
      <c r="E533" t="s">
        <v>206</v>
      </c>
      <c r="F533" t="s">
        <v>221</v>
      </c>
      <c r="H533" t="s">
        <v>271</v>
      </c>
      <c r="K533" t="s">
        <v>210</v>
      </c>
      <c r="L533" t="s">
        <v>211</v>
      </c>
      <c r="M533" t="s">
        <v>212</v>
      </c>
      <c r="N533" t="s">
        <v>213</v>
      </c>
      <c r="O533" t="s">
        <v>214</v>
      </c>
      <c r="P533" t="s">
        <v>228</v>
      </c>
      <c r="Q533">
        <v>12.5</v>
      </c>
      <c r="R533" t="s">
        <v>292</v>
      </c>
      <c r="U533" t="s">
        <v>280</v>
      </c>
      <c r="V533" t="s">
        <v>227</v>
      </c>
      <c r="W533" t="s">
        <v>230</v>
      </c>
    </row>
    <row r="534" spans="1:23" x14ac:dyDescent="0.25">
      <c r="A534">
        <v>2074</v>
      </c>
      <c r="B534" t="s">
        <v>14</v>
      </c>
      <c r="C534" t="s">
        <v>204</v>
      </c>
      <c r="D534" t="s">
        <v>205</v>
      </c>
      <c r="E534" t="s">
        <v>206</v>
      </c>
      <c r="F534" t="s">
        <v>221</v>
      </c>
      <c r="H534" t="s">
        <v>249</v>
      </c>
      <c r="K534" t="s">
        <v>243</v>
      </c>
      <c r="L534" t="s">
        <v>237</v>
      </c>
      <c r="M534" t="s">
        <v>238</v>
      </c>
      <c r="N534" t="s">
        <v>295</v>
      </c>
      <c r="O534" t="s">
        <v>296</v>
      </c>
      <c r="P534" t="s">
        <v>228</v>
      </c>
      <c r="Q534">
        <v>12.5</v>
      </c>
      <c r="R534" t="s">
        <v>225</v>
      </c>
      <c r="U534" t="s">
        <v>217</v>
      </c>
      <c r="V534" t="s">
        <v>227</v>
      </c>
      <c r="W534" t="s">
        <v>219</v>
      </c>
    </row>
    <row r="535" spans="1:23" x14ac:dyDescent="0.25">
      <c r="A535">
        <v>2213</v>
      </c>
      <c r="B535" t="s">
        <v>14</v>
      </c>
      <c r="C535" t="s">
        <v>204</v>
      </c>
      <c r="D535" t="s">
        <v>205</v>
      </c>
      <c r="E535" t="s">
        <v>206</v>
      </c>
      <c r="F535" t="s">
        <v>221</v>
      </c>
      <c r="H535" t="s">
        <v>222</v>
      </c>
      <c r="K535" t="s">
        <v>210</v>
      </c>
      <c r="L535" t="s">
        <v>211</v>
      </c>
      <c r="M535" t="s">
        <v>212</v>
      </c>
      <c r="N535" t="s">
        <v>213</v>
      </c>
      <c r="O535" t="s">
        <v>214</v>
      </c>
      <c r="P535" t="s">
        <v>228</v>
      </c>
      <c r="Q535">
        <v>12.5</v>
      </c>
      <c r="R535" t="s">
        <v>216</v>
      </c>
      <c r="U535" t="s">
        <v>229</v>
      </c>
      <c r="V535" t="s">
        <v>218</v>
      </c>
      <c r="W535" t="s">
        <v>219</v>
      </c>
    </row>
    <row r="536" spans="1:23" x14ac:dyDescent="0.25">
      <c r="A536">
        <v>2220</v>
      </c>
      <c r="B536" t="s">
        <v>14</v>
      </c>
      <c r="C536" t="s">
        <v>220</v>
      </c>
      <c r="D536" t="s">
        <v>205</v>
      </c>
      <c r="E536" t="s">
        <v>206</v>
      </c>
      <c r="F536" t="s">
        <v>221</v>
      </c>
      <c r="H536" t="s">
        <v>268</v>
      </c>
      <c r="K536" t="s">
        <v>257</v>
      </c>
      <c r="L536" t="s">
        <v>211</v>
      </c>
      <c r="M536" t="s">
        <v>212</v>
      </c>
      <c r="N536" t="s">
        <v>213</v>
      </c>
      <c r="O536" t="s">
        <v>214</v>
      </c>
      <c r="P536" t="s">
        <v>228</v>
      </c>
      <c r="Q536">
        <v>12.5</v>
      </c>
      <c r="R536" t="s">
        <v>401</v>
      </c>
      <c r="U536" t="s">
        <v>291</v>
      </c>
      <c r="V536" t="s">
        <v>218</v>
      </c>
      <c r="W536" t="s">
        <v>219</v>
      </c>
    </row>
    <row r="537" spans="1:23" x14ac:dyDescent="0.25">
      <c r="A537">
        <v>2334</v>
      </c>
      <c r="B537" t="s">
        <v>14</v>
      </c>
      <c r="C537" t="s">
        <v>204</v>
      </c>
      <c r="D537" t="s">
        <v>205</v>
      </c>
      <c r="E537" t="s">
        <v>206</v>
      </c>
      <c r="F537" t="s">
        <v>221</v>
      </c>
      <c r="H537" t="s">
        <v>265</v>
      </c>
      <c r="K537" t="s">
        <v>210</v>
      </c>
      <c r="L537" t="s">
        <v>211</v>
      </c>
      <c r="M537" t="s">
        <v>212</v>
      </c>
      <c r="N537" t="s">
        <v>213</v>
      </c>
      <c r="O537" t="s">
        <v>214</v>
      </c>
      <c r="P537" t="s">
        <v>228</v>
      </c>
      <c r="Q537">
        <v>12.5</v>
      </c>
      <c r="R537" t="s">
        <v>225</v>
      </c>
      <c r="U537" t="s">
        <v>402</v>
      </c>
      <c r="V537" t="s">
        <v>218</v>
      </c>
      <c r="W537" t="s">
        <v>219</v>
      </c>
    </row>
    <row r="538" spans="1:23" x14ac:dyDescent="0.25">
      <c r="A538">
        <v>2407</v>
      </c>
      <c r="B538" t="s">
        <v>14</v>
      </c>
      <c r="C538" t="s">
        <v>204</v>
      </c>
      <c r="D538" t="s">
        <v>242</v>
      </c>
      <c r="E538" t="s">
        <v>206</v>
      </c>
      <c r="F538" t="s">
        <v>221</v>
      </c>
      <c r="H538" t="s">
        <v>249</v>
      </c>
      <c r="K538" t="s">
        <v>257</v>
      </c>
      <c r="L538" t="s">
        <v>211</v>
      </c>
      <c r="M538" t="s">
        <v>212</v>
      </c>
      <c r="N538" t="s">
        <v>223</v>
      </c>
      <c r="O538" t="s">
        <v>224</v>
      </c>
      <c r="P538" t="s">
        <v>215</v>
      </c>
      <c r="Q538">
        <v>7</v>
      </c>
      <c r="R538" t="s">
        <v>258</v>
      </c>
      <c r="U538" t="s">
        <v>270</v>
      </c>
      <c r="V538" t="s">
        <v>218</v>
      </c>
      <c r="W538" t="s">
        <v>219</v>
      </c>
    </row>
    <row r="539" spans="1:23" x14ac:dyDescent="0.25">
      <c r="A539">
        <v>2435</v>
      </c>
      <c r="B539" t="s">
        <v>14</v>
      </c>
      <c r="C539" t="s">
        <v>220</v>
      </c>
      <c r="D539" t="s">
        <v>205</v>
      </c>
      <c r="E539" t="s">
        <v>206</v>
      </c>
      <c r="F539" t="s">
        <v>276</v>
      </c>
      <c r="J539" t="s">
        <v>277</v>
      </c>
      <c r="K539" t="s">
        <v>257</v>
      </c>
      <c r="L539" t="s">
        <v>211</v>
      </c>
      <c r="M539" t="s">
        <v>212</v>
      </c>
      <c r="N539" t="s">
        <v>223</v>
      </c>
      <c r="O539" t="s">
        <v>224</v>
      </c>
      <c r="P539" t="s">
        <v>215</v>
      </c>
      <c r="Q539">
        <v>7</v>
      </c>
      <c r="R539" t="s">
        <v>239</v>
      </c>
      <c r="U539" t="s">
        <v>403</v>
      </c>
      <c r="V539" t="s">
        <v>218</v>
      </c>
      <c r="W539" t="s">
        <v>219</v>
      </c>
    </row>
    <row r="540" spans="1:23" x14ac:dyDescent="0.25">
      <c r="A540">
        <v>2441</v>
      </c>
      <c r="B540" t="s">
        <v>14</v>
      </c>
      <c r="C540" t="s">
        <v>204</v>
      </c>
      <c r="D540" t="s">
        <v>262</v>
      </c>
      <c r="E540" t="s">
        <v>236</v>
      </c>
      <c r="K540" t="s">
        <v>236</v>
      </c>
      <c r="N540" t="s">
        <v>236</v>
      </c>
      <c r="O540" t="s">
        <v>236</v>
      </c>
    </row>
    <row r="541" spans="1:23" x14ac:dyDescent="0.25">
      <c r="A541">
        <v>2445</v>
      </c>
      <c r="B541" t="s">
        <v>14</v>
      </c>
      <c r="C541" t="s">
        <v>220</v>
      </c>
      <c r="D541" t="s">
        <v>205</v>
      </c>
      <c r="E541" t="s">
        <v>206</v>
      </c>
      <c r="F541" t="s">
        <v>221</v>
      </c>
      <c r="H541" t="s">
        <v>249</v>
      </c>
      <c r="K541" t="s">
        <v>210</v>
      </c>
      <c r="L541" t="s">
        <v>211</v>
      </c>
      <c r="M541" t="s">
        <v>212</v>
      </c>
      <c r="N541" t="s">
        <v>213</v>
      </c>
      <c r="O541" t="s">
        <v>214</v>
      </c>
      <c r="P541" t="s">
        <v>228</v>
      </c>
      <c r="Q541">
        <v>12.5</v>
      </c>
      <c r="R541" t="s">
        <v>260</v>
      </c>
      <c r="U541" t="s">
        <v>270</v>
      </c>
      <c r="V541" t="s">
        <v>218</v>
      </c>
      <c r="W541" t="s">
        <v>219</v>
      </c>
    </row>
    <row r="542" spans="1:23" x14ac:dyDescent="0.25">
      <c r="A542">
        <v>2463</v>
      </c>
      <c r="B542" t="s">
        <v>14</v>
      </c>
      <c r="C542" t="s">
        <v>220</v>
      </c>
      <c r="D542" t="s">
        <v>205</v>
      </c>
      <c r="E542" t="s">
        <v>206</v>
      </c>
      <c r="F542" t="s">
        <v>221</v>
      </c>
      <c r="H542" t="s">
        <v>249</v>
      </c>
      <c r="K542" t="s">
        <v>257</v>
      </c>
      <c r="L542" t="s">
        <v>284</v>
      </c>
      <c r="M542" s="116">
        <v>0.35</v>
      </c>
      <c r="N542" t="s">
        <v>223</v>
      </c>
      <c r="O542" t="s">
        <v>224</v>
      </c>
      <c r="P542" t="s">
        <v>228</v>
      </c>
      <c r="Q542">
        <v>12.5</v>
      </c>
      <c r="R542" t="s">
        <v>260</v>
      </c>
      <c r="U542" t="s">
        <v>229</v>
      </c>
      <c r="V542" t="s">
        <v>218</v>
      </c>
      <c r="W542" t="s">
        <v>230</v>
      </c>
    </row>
    <row r="543" spans="1:23" x14ac:dyDescent="0.25">
      <c r="A543">
        <v>2464</v>
      </c>
      <c r="B543" t="s">
        <v>14</v>
      </c>
      <c r="C543" t="s">
        <v>204</v>
      </c>
      <c r="D543" t="s">
        <v>242</v>
      </c>
      <c r="E543" t="s">
        <v>206</v>
      </c>
      <c r="F543" t="s">
        <v>221</v>
      </c>
      <c r="H543" t="s">
        <v>249</v>
      </c>
      <c r="K543" t="s">
        <v>243</v>
      </c>
      <c r="L543" t="s">
        <v>237</v>
      </c>
      <c r="M543" t="s">
        <v>238</v>
      </c>
      <c r="N543" t="s">
        <v>213</v>
      </c>
      <c r="O543" t="s">
        <v>214</v>
      </c>
      <c r="P543" t="s">
        <v>215</v>
      </c>
      <c r="Q543">
        <v>7</v>
      </c>
      <c r="R543" t="s">
        <v>216</v>
      </c>
      <c r="U543" t="s">
        <v>278</v>
      </c>
      <c r="V543" t="s">
        <v>218</v>
      </c>
      <c r="W543" t="s">
        <v>219</v>
      </c>
    </row>
    <row r="544" spans="1:23" x14ac:dyDescent="0.25">
      <c r="A544">
        <v>2549</v>
      </c>
      <c r="B544" t="s">
        <v>14</v>
      </c>
      <c r="C544" t="s">
        <v>220</v>
      </c>
      <c r="D544" t="s">
        <v>242</v>
      </c>
      <c r="E544" t="s">
        <v>206</v>
      </c>
      <c r="F544" t="s">
        <v>221</v>
      </c>
      <c r="H544" t="s">
        <v>249</v>
      </c>
      <c r="K544" t="s">
        <v>243</v>
      </c>
      <c r="L544" t="s">
        <v>237</v>
      </c>
      <c r="M544" t="s">
        <v>238</v>
      </c>
      <c r="N544" t="s">
        <v>213</v>
      </c>
      <c r="O544" t="s">
        <v>214</v>
      </c>
      <c r="P544" t="s">
        <v>215</v>
      </c>
      <c r="Q544">
        <v>7</v>
      </c>
      <c r="R544" t="s">
        <v>282</v>
      </c>
      <c r="U544" t="s">
        <v>300</v>
      </c>
      <c r="V544" t="s">
        <v>218</v>
      </c>
      <c r="W544" t="s">
        <v>219</v>
      </c>
    </row>
    <row r="545" spans="1:23" x14ac:dyDescent="0.25">
      <c r="A545">
        <v>2575</v>
      </c>
      <c r="B545" t="s">
        <v>14</v>
      </c>
      <c r="C545" t="s">
        <v>204</v>
      </c>
      <c r="D545" t="s">
        <v>262</v>
      </c>
      <c r="E545" t="s">
        <v>236</v>
      </c>
      <c r="K545" t="s">
        <v>236</v>
      </c>
      <c r="N545" t="s">
        <v>236</v>
      </c>
      <c r="O545" t="s">
        <v>236</v>
      </c>
    </row>
    <row r="546" spans="1:23" x14ac:dyDescent="0.25">
      <c r="A546">
        <v>2648</v>
      </c>
      <c r="B546" t="s">
        <v>14</v>
      </c>
      <c r="C546" t="s">
        <v>204</v>
      </c>
      <c r="D546" t="s">
        <v>205</v>
      </c>
      <c r="E546" t="s">
        <v>206</v>
      </c>
      <c r="F546" t="s">
        <v>207</v>
      </c>
      <c r="G546" t="s">
        <v>208</v>
      </c>
      <c r="H546" t="s">
        <v>249</v>
      </c>
      <c r="K546" t="s">
        <v>243</v>
      </c>
      <c r="L546" t="s">
        <v>237</v>
      </c>
      <c r="M546" t="s">
        <v>238</v>
      </c>
      <c r="N546" t="s">
        <v>213</v>
      </c>
      <c r="O546" t="s">
        <v>214</v>
      </c>
      <c r="P546" t="s">
        <v>235</v>
      </c>
      <c r="Q546">
        <v>15</v>
      </c>
      <c r="R546" t="s">
        <v>404</v>
      </c>
      <c r="U546" t="s">
        <v>229</v>
      </c>
      <c r="V546" t="s">
        <v>218</v>
      </c>
      <c r="W546" t="s">
        <v>219</v>
      </c>
    </row>
    <row r="547" spans="1:23" x14ac:dyDescent="0.25">
      <c r="A547">
        <v>2075</v>
      </c>
      <c r="B547" t="s">
        <v>14</v>
      </c>
      <c r="C547" t="s">
        <v>204</v>
      </c>
      <c r="D547" t="s">
        <v>205</v>
      </c>
      <c r="E547" t="s">
        <v>251</v>
      </c>
      <c r="F547" t="s">
        <v>221</v>
      </c>
      <c r="H547" t="s">
        <v>249</v>
      </c>
      <c r="I547" t="s">
        <v>253</v>
      </c>
      <c r="K547" t="s">
        <v>210</v>
      </c>
      <c r="L547" t="s">
        <v>237</v>
      </c>
      <c r="M547" t="s">
        <v>238</v>
      </c>
      <c r="N547" t="s">
        <v>223</v>
      </c>
      <c r="O547" t="s">
        <v>224</v>
      </c>
      <c r="P547" t="s">
        <v>235</v>
      </c>
      <c r="Q547">
        <v>15</v>
      </c>
      <c r="R547" t="s">
        <v>216</v>
      </c>
      <c r="U547" t="s">
        <v>229</v>
      </c>
      <c r="V547" t="s">
        <v>227</v>
      </c>
      <c r="W547" t="s">
        <v>230</v>
      </c>
    </row>
    <row r="548" spans="1:23" x14ac:dyDescent="0.25">
      <c r="A548">
        <v>210</v>
      </c>
      <c r="B548" t="s">
        <v>15</v>
      </c>
      <c r="C548" t="s">
        <v>220</v>
      </c>
      <c r="D548" t="s">
        <v>205</v>
      </c>
      <c r="E548" t="s">
        <v>206</v>
      </c>
      <c r="F548" t="s">
        <v>221</v>
      </c>
      <c r="H548" t="s">
        <v>248</v>
      </c>
      <c r="K548" t="s">
        <v>210</v>
      </c>
      <c r="L548" t="s">
        <v>211</v>
      </c>
      <c r="M548" t="s">
        <v>212</v>
      </c>
      <c r="N548" t="s">
        <v>223</v>
      </c>
      <c r="O548" t="s">
        <v>224</v>
      </c>
      <c r="P548" t="s">
        <v>215</v>
      </c>
      <c r="Q548">
        <v>7</v>
      </c>
      <c r="R548" t="s">
        <v>225</v>
      </c>
      <c r="U548" t="s">
        <v>226</v>
      </c>
      <c r="V548" t="s">
        <v>218</v>
      </c>
      <c r="W548" t="s">
        <v>219</v>
      </c>
    </row>
    <row r="549" spans="1:23" x14ac:dyDescent="0.25">
      <c r="A549">
        <v>215</v>
      </c>
      <c r="B549" t="s">
        <v>15</v>
      </c>
      <c r="C549" t="s">
        <v>204</v>
      </c>
      <c r="D549" t="s">
        <v>205</v>
      </c>
      <c r="E549" t="s">
        <v>206</v>
      </c>
      <c r="F549" t="s">
        <v>221</v>
      </c>
      <c r="H549" t="s">
        <v>249</v>
      </c>
      <c r="K549" t="s">
        <v>210</v>
      </c>
      <c r="L549" t="s">
        <v>211</v>
      </c>
      <c r="M549" t="s">
        <v>212</v>
      </c>
      <c r="N549" t="s">
        <v>213</v>
      </c>
      <c r="O549" t="s">
        <v>214</v>
      </c>
      <c r="P549" t="s">
        <v>259</v>
      </c>
      <c r="Q549">
        <v>2</v>
      </c>
      <c r="R549" t="s">
        <v>405</v>
      </c>
      <c r="U549" t="s">
        <v>226</v>
      </c>
      <c r="V549" t="s">
        <v>227</v>
      </c>
      <c r="W549" t="s">
        <v>230</v>
      </c>
    </row>
    <row r="550" spans="1:23" x14ac:dyDescent="0.25">
      <c r="A550">
        <v>216</v>
      </c>
      <c r="B550" t="s">
        <v>15</v>
      </c>
      <c r="C550" t="s">
        <v>204</v>
      </c>
      <c r="D550" t="s">
        <v>205</v>
      </c>
      <c r="E550" t="s">
        <v>206</v>
      </c>
      <c r="F550" t="s">
        <v>207</v>
      </c>
      <c r="G550" t="s">
        <v>234</v>
      </c>
      <c r="H550" t="s">
        <v>249</v>
      </c>
      <c r="K550" t="s">
        <v>257</v>
      </c>
      <c r="L550" t="s">
        <v>211</v>
      </c>
      <c r="M550" t="s">
        <v>212</v>
      </c>
      <c r="N550" t="s">
        <v>213</v>
      </c>
      <c r="O550" t="s">
        <v>214</v>
      </c>
      <c r="P550" t="s">
        <v>215</v>
      </c>
      <c r="Q550">
        <v>7</v>
      </c>
      <c r="R550" t="s">
        <v>281</v>
      </c>
      <c r="U550" t="s">
        <v>406</v>
      </c>
      <c r="V550" t="s">
        <v>218</v>
      </c>
      <c r="W550" t="s">
        <v>230</v>
      </c>
    </row>
    <row r="551" spans="1:23" x14ac:dyDescent="0.25">
      <c r="A551">
        <v>217</v>
      </c>
      <c r="B551" t="s">
        <v>15</v>
      </c>
      <c r="C551" t="s">
        <v>204</v>
      </c>
      <c r="D551" t="s">
        <v>205</v>
      </c>
      <c r="E551" t="s">
        <v>206</v>
      </c>
      <c r="F551" t="s">
        <v>221</v>
      </c>
      <c r="H551" t="s">
        <v>249</v>
      </c>
      <c r="K551" t="s">
        <v>210</v>
      </c>
      <c r="L551" t="s">
        <v>211</v>
      </c>
      <c r="M551" t="s">
        <v>212</v>
      </c>
      <c r="N551" t="s">
        <v>213</v>
      </c>
      <c r="O551" t="s">
        <v>214</v>
      </c>
      <c r="P551" t="s">
        <v>228</v>
      </c>
      <c r="Q551">
        <v>12.5</v>
      </c>
      <c r="R551" t="s">
        <v>233</v>
      </c>
      <c r="U551" t="s">
        <v>229</v>
      </c>
      <c r="V551" t="s">
        <v>227</v>
      </c>
      <c r="W551" t="s">
        <v>219</v>
      </c>
    </row>
    <row r="552" spans="1:23" x14ac:dyDescent="0.25">
      <c r="A552">
        <v>218</v>
      </c>
      <c r="B552" t="s">
        <v>15</v>
      </c>
      <c r="C552" t="s">
        <v>204</v>
      </c>
      <c r="D552" t="s">
        <v>205</v>
      </c>
      <c r="E552" t="s">
        <v>206</v>
      </c>
      <c r="F552" t="s">
        <v>221</v>
      </c>
      <c r="H552" t="s">
        <v>232</v>
      </c>
      <c r="K552" t="s">
        <v>210</v>
      </c>
      <c r="L552" t="s">
        <v>211</v>
      </c>
      <c r="M552" t="s">
        <v>212</v>
      </c>
      <c r="N552" t="s">
        <v>213</v>
      </c>
      <c r="O552" t="s">
        <v>214</v>
      </c>
      <c r="P552" t="s">
        <v>235</v>
      </c>
      <c r="Q552">
        <v>15</v>
      </c>
      <c r="R552" t="s">
        <v>292</v>
      </c>
      <c r="U552" t="s">
        <v>229</v>
      </c>
      <c r="V552" t="s">
        <v>218</v>
      </c>
      <c r="W552" t="s">
        <v>230</v>
      </c>
    </row>
    <row r="553" spans="1:23" x14ac:dyDescent="0.25">
      <c r="A553">
        <v>219</v>
      </c>
      <c r="B553" t="s">
        <v>15</v>
      </c>
      <c r="C553" t="s">
        <v>204</v>
      </c>
      <c r="D553" t="s">
        <v>205</v>
      </c>
      <c r="E553" t="s">
        <v>206</v>
      </c>
      <c r="F553" t="s">
        <v>207</v>
      </c>
      <c r="G553" t="s">
        <v>208</v>
      </c>
      <c r="H553" t="s">
        <v>232</v>
      </c>
      <c r="K553" t="s">
        <v>210</v>
      </c>
      <c r="L553" t="s">
        <v>211</v>
      </c>
      <c r="M553" t="s">
        <v>212</v>
      </c>
      <c r="N553" t="s">
        <v>213</v>
      </c>
      <c r="O553" t="s">
        <v>214</v>
      </c>
      <c r="P553" t="s">
        <v>259</v>
      </c>
      <c r="Q553">
        <v>2</v>
      </c>
      <c r="R553" t="s">
        <v>216</v>
      </c>
      <c r="U553" t="s">
        <v>226</v>
      </c>
      <c r="V553" t="s">
        <v>227</v>
      </c>
      <c r="W553" t="s">
        <v>230</v>
      </c>
    </row>
    <row r="554" spans="1:23" x14ac:dyDescent="0.25">
      <c r="A554">
        <v>220</v>
      </c>
      <c r="B554" t="s">
        <v>15</v>
      </c>
      <c r="C554" t="s">
        <v>204</v>
      </c>
      <c r="D554" t="s">
        <v>205</v>
      </c>
      <c r="E554" t="s">
        <v>206</v>
      </c>
      <c r="F554" t="s">
        <v>207</v>
      </c>
      <c r="G554" t="s">
        <v>245</v>
      </c>
      <c r="H554" t="s">
        <v>290</v>
      </c>
      <c r="K554" t="s">
        <v>210</v>
      </c>
      <c r="L554" t="s">
        <v>211</v>
      </c>
      <c r="M554" t="s">
        <v>212</v>
      </c>
      <c r="N554" t="s">
        <v>213</v>
      </c>
      <c r="O554" t="s">
        <v>214</v>
      </c>
      <c r="P554" t="s">
        <v>228</v>
      </c>
      <c r="Q554">
        <v>12.5</v>
      </c>
      <c r="R554" t="s">
        <v>267</v>
      </c>
      <c r="U554" t="s">
        <v>229</v>
      </c>
      <c r="V554" t="s">
        <v>218</v>
      </c>
      <c r="W554" t="s">
        <v>230</v>
      </c>
    </row>
    <row r="555" spans="1:23" x14ac:dyDescent="0.25">
      <c r="A555">
        <v>221</v>
      </c>
      <c r="B555" t="s">
        <v>15</v>
      </c>
      <c r="C555" t="s">
        <v>204</v>
      </c>
      <c r="D555" t="s">
        <v>205</v>
      </c>
      <c r="E555" t="s">
        <v>206</v>
      </c>
      <c r="F555" t="s">
        <v>221</v>
      </c>
      <c r="H555" t="s">
        <v>249</v>
      </c>
      <c r="K555" t="s">
        <v>210</v>
      </c>
      <c r="L555" t="s">
        <v>211</v>
      </c>
      <c r="M555" t="s">
        <v>212</v>
      </c>
      <c r="N555" t="s">
        <v>213</v>
      </c>
      <c r="O555" t="s">
        <v>214</v>
      </c>
      <c r="P555" t="s">
        <v>235</v>
      </c>
      <c r="Q555">
        <v>15</v>
      </c>
      <c r="R555" t="s">
        <v>216</v>
      </c>
      <c r="U555" t="s">
        <v>229</v>
      </c>
      <c r="V555" t="s">
        <v>218</v>
      </c>
      <c r="W555" t="s">
        <v>219</v>
      </c>
    </row>
    <row r="556" spans="1:23" x14ac:dyDescent="0.25">
      <c r="A556">
        <v>222</v>
      </c>
      <c r="B556" t="s">
        <v>15</v>
      </c>
      <c r="C556" t="s">
        <v>204</v>
      </c>
      <c r="D556" t="s">
        <v>205</v>
      </c>
      <c r="E556" t="s">
        <v>206</v>
      </c>
      <c r="F556" t="s">
        <v>221</v>
      </c>
      <c r="H556" t="s">
        <v>249</v>
      </c>
      <c r="K556" t="s">
        <v>210</v>
      </c>
      <c r="L556" t="s">
        <v>211</v>
      </c>
      <c r="M556" t="s">
        <v>212</v>
      </c>
      <c r="N556" t="s">
        <v>213</v>
      </c>
      <c r="O556" t="s">
        <v>214</v>
      </c>
      <c r="P556" t="s">
        <v>235</v>
      </c>
      <c r="Q556">
        <v>15</v>
      </c>
      <c r="R556" t="s">
        <v>216</v>
      </c>
      <c r="U556" t="s">
        <v>229</v>
      </c>
      <c r="V556" t="s">
        <v>218</v>
      </c>
      <c r="W556" t="s">
        <v>230</v>
      </c>
    </row>
    <row r="557" spans="1:23" x14ac:dyDescent="0.25">
      <c r="A557">
        <v>223</v>
      </c>
      <c r="B557" t="s">
        <v>15</v>
      </c>
      <c r="C557" t="s">
        <v>204</v>
      </c>
      <c r="D557" t="s">
        <v>205</v>
      </c>
      <c r="E557" t="s">
        <v>206</v>
      </c>
      <c r="F557" t="s">
        <v>221</v>
      </c>
      <c r="H557" t="s">
        <v>249</v>
      </c>
      <c r="K557" t="s">
        <v>257</v>
      </c>
      <c r="L557" t="s">
        <v>211</v>
      </c>
      <c r="M557" t="s">
        <v>212</v>
      </c>
      <c r="N557" t="s">
        <v>213</v>
      </c>
      <c r="O557" t="s">
        <v>214</v>
      </c>
      <c r="P557" t="s">
        <v>228</v>
      </c>
      <c r="Q557">
        <v>12.5</v>
      </c>
      <c r="R557" t="s">
        <v>216</v>
      </c>
      <c r="U557" t="s">
        <v>229</v>
      </c>
      <c r="V557" t="s">
        <v>227</v>
      </c>
      <c r="W557" t="s">
        <v>219</v>
      </c>
    </row>
    <row r="558" spans="1:23" x14ac:dyDescent="0.25">
      <c r="A558">
        <v>224</v>
      </c>
      <c r="B558" t="s">
        <v>15</v>
      </c>
      <c r="C558" t="s">
        <v>220</v>
      </c>
      <c r="D558" t="s">
        <v>205</v>
      </c>
      <c r="E558" t="s">
        <v>206</v>
      </c>
      <c r="F558" t="s">
        <v>207</v>
      </c>
      <c r="G558" t="s">
        <v>245</v>
      </c>
      <c r="H558" t="s">
        <v>222</v>
      </c>
      <c r="K558" t="s">
        <v>210</v>
      </c>
      <c r="L558" t="s">
        <v>211</v>
      </c>
      <c r="M558" t="s">
        <v>212</v>
      </c>
      <c r="N558" t="s">
        <v>213</v>
      </c>
      <c r="O558" t="s">
        <v>214</v>
      </c>
      <c r="P558" t="s">
        <v>228</v>
      </c>
      <c r="Q558">
        <v>12.5</v>
      </c>
      <c r="R558" t="s">
        <v>216</v>
      </c>
      <c r="U558" t="s">
        <v>229</v>
      </c>
      <c r="V558" t="s">
        <v>218</v>
      </c>
      <c r="W558" t="s">
        <v>219</v>
      </c>
    </row>
    <row r="559" spans="1:23" x14ac:dyDescent="0.25">
      <c r="A559">
        <v>227</v>
      </c>
      <c r="B559" t="s">
        <v>15</v>
      </c>
      <c r="C559" t="s">
        <v>204</v>
      </c>
      <c r="D559" t="s">
        <v>205</v>
      </c>
      <c r="E559" t="s">
        <v>206</v>
      </c>
      <c r="F559" t="s">
        <v>207</v>
      </c>
      <c r="G559" t="s">
        <v>234</v>
      </c>
      <c r="H559" t="s">
        <v>232</v>
      </c>
      <c r="K559" t="s">
        <v>210</v>
      </c>
      <c r="L559" t="s">
        <v>211</v>
      </c>
      <c r="M559" t="s">
        <v>212</v>
      </c>
      <c r="N559" t="s">
        <v>213</v>
      </c>
      <c r="O559" t="s">
        <v>214</v>
      </c>
      <c r="P559" t="s">
        <v>215</v>
      </c>
      <c r="Q559">
        <v>7</v>
      </c>
      <c r="R559" t="s">
        <v>317</v>
      </c>
      <c r="U559" t="s">
        <v>229</v>
      </c>
      <c r="V559" t="s">
        <v>227</v>
      </c>
      <c r="W559" t="s">
        <v>219</v>
      </c>
    </row>
    <row r="560" spans="1:23" x14ac:dyDescent="0.25">
      <c r="A560">
        <v>230</v>
      </c>
      <c r="B560" t="s">
        <v>15</v>
      </c>
      <c r="C560" t="s">
        <v>204</v>
      </c>
      <c r="D560" t="s">
        <v>205</v>
      </c>
      <c r="E560" t="s">
        <v>206</v>
      </c>
      <c r="F560" t="s">
        <v>221</v>
      </c>
      <c r="H560" t="s">
        <v>232</v>
      </c>
      <c r="K560" t="s">
        <v>210</v>
      </c>
      <c r="L560" t="s">
        <v>211</v>
      </c>
      <c r="M560" t="s">
        <v>212</v>
      </c>
      <c r="N560" t="s">
        <v>213</v>
      </c>
      <c r="O560" t="s">
        <v>214</v>
      </c>
      <c r="P560" t="s">
        <v>215</v>
      </c>
      <c r="Q560">
        <v>7</v>
      </c>
      <c r="R560" t="s">
        <v>216</v>
      </c>
      <c r="U560" t="s">
        <v>229</v>
      </c>
      <c r="V560" t="s">
        <v>227</v>
      </c>
      <c r="W560" t="s">
        <v>230</v>
      </c>
    </row>
    <row r="561" spans="1:23" x14ac:dyDescent="0.25">
      <c r="A561">
        <v>232</v>
      </c>
      <c r="B561" t="s">
        <v>15</v>
      </c>
      <c r="C561" t="s">
        <v>204</v>
      </c>
      <c r="D561" t="s">
        <v>205</v>
      </c>
      <c r="E561" t="s">
        <v>246</v>
      </c>
      <c r="K561" t="s">
        <v>48</v>
      </c>
      <c r="N561" t="s">
        <v>236</v>
      </c>
      <c r="O561" t="s">
        <v>236</v>
      </c>
      <c r="S561" t="s">
        <v>339</v>
      </c>
      <c r="T561">
        <v>70</v>
      </c>
      <c r="U561" t="s">
        <v>226</v>
      </c>
      <c r="V561" t="s">
        <v>227</v>
      </c>
      <c r="W561" t="s">
        <v>219</v>
      </c>
    </row>
    <row r="562" spans="1:23" x14ac:dyDescent="0.25">
      <c r="A562">
        <v>233</v>
      </c>
      <c r="B562" t="s">
        <v>15</v>
      </c>
      <c r="C562" t="s">
        <v>220</v>
      </c>
      <c r="D562" t="s">
        <v>205</v>
      </c>
      <c r="E562" t="s">
        <v>206</v>
      </c>
      <c r="F562" t="s">
        <v>221</v>
      </c>
      <c r="H562" t="s">
        <v>407</v>
      </c>
      <c r="K562" t="s">
        <v>210</v>
      </c>
      <c r="L562" t="s">
        <v>237</v>
      </c>
      <c r="M562" t="s">
        <v>238</v>
      </c>
      <c r="N562" t="s">
        <v>213</v>
      </c>
      <c r="O562" t="s">
        <v>214</v>
      </c>
      <c r="P562" t="s">
        <v>215</v>
      </c>
      <c r="Q562">
        <v>7</v>
      </c>
      <c r="R562" t="s">
        <v>408</v>
      </c>
      <c r="U562" t="s">
        <v>409</v>
      </c>
      <c r="V562" t="s">
        <v>227</v>
      </c>
      <c r="W562" t="s">
        <v>230</v>
      </c>
    </row>
    <row r="563" spans="1:23" x14ac:dyDescent="0.25">
      <c r="A563">
        <v>234</v>
      </c>
      <c r="B563" t="s">
        <v>15</v>
      </c>
      <c r="C563" t="s">
        <v>204</v>
      </c>
      <c r="D563" t="s">
        <v>205</v>
      </c>
      <c r="E563" t="s">
        <v>206</v>
      </c>
      <c r="F563" t="s">
        <v>221</v>
      </c>
      <c r="H563" t="s">
        <v>232</v>
      </c>
      <c r="K563" t="s">
        <v>210</v>
      </c>
      <c r="L563" t="s">
        <v>211</v>
      </c>
      <c r="M563" t="s">
        <v>212</v>
      </c>
      <c r="N563" t="s">
        <v>223</v>
      </c>
      <c r="O563" t="s">
        <v>224</v>
      </c>
      <c r="P563" t="s">
        <v>215</v>
      </c>
      <c r="Q563">
        <v>7</v>
      </c>
      <c r="R563" t="s">
        <v>216</v>
      </c>
      <c r="U563" t="s">
        <v>229</v>
      </c>
      <c r="V563" t="s">
        <v>227</v>
      </c>
      <c r="W563" t="s">
        <v>219</v>
      </c>
    </row>
    <row r="564" spans="1:23" x14ac:dyDescent="0.25">
      <c r="A564">
        <v>352</v>
      </c>
      <c r="B564" t="s">
        <v>15</v>
      </c>
      <c r="C564" t="s">
        <v>220</v>
      </c>
      <c r="D564" t="s">
        <v>205</v>
      </c>
      <c r="E564" t="s">
        <v>206</v>
      </c>
      <c r="F564" t="s">
        <v>207</v>
      </c>
      <c r="G564" t="s">
        <v>231</v>
      </c>
      <c r="H564" t="s">
        <v>222</v>
      </c>
      <c r="K564" t="s">
        <v>257</v>
      </c>
      <c r="L564" t="s">
        <v>211</v>
      </c>
      <c r="M564" t="s">
        <v>212</v>
      </c>
      <c r="N564" t="s">
        <v>213</v>
      </c>
      <c r="O564" t="s">
        <v>214</v>
      </c>
      <c r="P564" t="s">
        <v>215</v>
      </c>
      <c r="Q564">
        <v>7</v>
      </c>
      <c r="R564" t="s">
        <v>225</v>
      </c>
      <c r="U564" t="s">
        <v>226</v>
      </c>
      <c r="V564" t="s">
        <v>227</v>
      </c>
      <c r="W564" t="s">
        <v>219</v>
      </c>
    </row>
    <row r="565" spans="1:23" x14ac:dyDescent="0.25">
      <c r="A565">
        <v>1983</v>
      </c>
      <c r="B565" t="s">
        <v>15</v>
      </c>
      <c r="C565" t="s">
        <v>204</v>
      </c>
      <c r="D565" t="s">
        <v>205</v>
      </c>
      <c r="E565" t="s">
        <v>206</v>
      </c>
      <c r="F565" t="s">
        <v>207</v>
      </c>
      <c r="G565" t="s">
        <v>231</v>
      </c>
      <c r="H565" t="s">
        <v>240</v>
      </c>
      <c r="K565" t="s">
        <v>210</v>
      </c>
      <c r="L565" t="s">
        <v>211</v>
      </c>
      <c r="M565" t="s">
        <v>212</v>
      </c>
      <c r="N565" t="s">
        <v>213</v>
      </c>
      <c r="O565" t="s">
        <v>214</v>
      </c>
      <c r="P565" t="s">
        <v>259</v>
      </c>
      <c r="Q565">
        <v>2</v>
      </c>
      <c r="R565" t="s">
        <v>410</v>
      </c>
      <c r="U565" t="s">
        <v>226</v>
      </c>
      <c r="V565" t="s">
        <v>227</v>
      </c>
      <c r="W565" t="s">
        <v>230</v>
      </c>
    </row>
    <row r="566" spans="1:23" x14ac:dyDescent="0.25">
      <c r="A566">
        <v>1990</v>
      </c>
      <c r="B566" t="s">
        <v>15</v>
      </c>
      <c r="C566" t="s">
        <v>204</v>
      </c>
      <c r="D566" t="s">
        <v>205</v>
      </c>
      <c r="E566" t="s">
        <v>206</v>
      </c>
      <c r="F566" t="s">
        <v>207</v>
      </c>
      <c r="G566" t="s">
        <v>245</v>
      </c>
      <c r="H566" t="s">
        <v>240</v>
      </c>
      <c r="K566" t="s">
        <v>210</v>
      </c>
      <c r="L566" t="s">
        <v>237</v>
      </c>
      <c r="M566" t="s">
        <v>238</v>
      </c>
      <c r="N566" t="s">
        <v>213</v>
      </c>
      <c r="O566" t="s">
        <v>214</v>
      </c>
      <c r="P566" t="s">
        <v>215</v>
      </c>
      <c r="Q566">
        <v>7</v>
      </c>
      <c r="R566" t="s">
        <v>233</v>
      </c>
      <c r="U566" t="s">
        <v>226</v>
      </c>
      <c r="V566" t="s">
        <v>227</v>
      </c>
      <c r="W566" t="s">
        <v>230</v>
      </c>
    </row>
    <row r="567" spans="1:23" x14ac:dyDescent="0.25">
      <c r="A567">
        <v>2556</v>
      </c>
      <c r="B567" t="s">
        <v>15</v>
      </c>
      <c r="C567" t="s">
        <v>220</v>
      </c>
      <c r="D567" t="s">
        <v>262</v>
      </c>
      <c r="E567" t="s">
        <v>236</v>
      </c>
      <c r="K567" t="s">
        <v>236</v>
      </c>
      <c r="N567" t="s">
        <v>236</v>
      </c>
      <c r="O567" t="s">
        <v>236</v>
      </c>
    </row>
    <row r="568" spans="1:23" x14ac:dyDescent="0.25">
      <c r="A568">
        <v>2717</v>
      </c>
      <c r="B568" t="s">
        <v>15</v>
      </c>
      <c r="C568" t="s">
        <v>204</v>
      </c>
      <c r="D568" t="s">
        <v>205</v>
      </c>
      <c r="E568" t="s">
        <v>206</v>
      </c>
      <c r="F568" t="s">
        <v>207</v>
      </c>
      <c r="G568" t="s">
        <v>234</v>
      </c>
      <c r="H568" t="s">
        <v>249</v>
      </c>
      <c r="K568" t="s">
        <v>210</v>
      </c>
      <c r="L568" t="s">
        <v>211</v>
      </c>
      <c r="M568" t="s">
        <v>212</v>
      </c>
      <c r="N568" t="s">
        <v>213</v>
      </c>
      <c r="O568" t="s">
        <v>214</v>
      </c>
      <c r="P568" t="s">
        <v>215</v>
      </c>
      <c r="Q568">
        <v>7</v>
      </c>
      <c r="R568" t="s">
        <v>216</v>
      </c>
      <c r="U568" t="s">
        <v>217</v>
      </c>
      <c r="V568" t="s">
        <v>227</v>
      </c>
      <c r="W568" t="s">
        <v>219</v>
      </c>
    </row>
    <row r="569" spans="1:23" x14ac:dyDescent="0.25">
      <c r="A569">
        <v>229</v>
      </c>
      <c r="B569" t="s">
        <v>15</v>
      </c>
      <c r="C569" t="s">
        <v>204</v>
      </c>
      <c r="D569" t="s">
        <v>205</v>
      </c>
      <c r="E569" t="s">
        <v>251</v>
      </c>
      <c r="F569" t="s">
        <v>207</v>
      </c>
      <c r="G569" t="s">
        <v>245</v>
      </c>
      <c r="H569" t="s">
        <v>209</v>
      </c>
      <c r="I569" t="s">
        <v>272</v>
      </c>
      <c r="K569" t="s">
        <v>210</v>
      </c>
      <c r="L569" t="s">
        <v>211</v>
      </c>
      <c r="M569" t="s">
        <v>212</v>
      </c>
      <c r="N569" t="s">
        <v>223</v>
      </c>
      <c r="O569" t="s">
        <v>224</v>
      </c>
      <c r="P569" t="s">
        <v>235</v>
      </c>
      <c r="Q569">
        <v>15</v>
      </c>
      <c r="R569" t="s">
        <v>216</v>
      </c>
      <c r="U569" t="s">
        <v>229</v>
      </c>
      <c r="V569" t="s">
        <v>218</v>
      </c>
      <c r="W569" t="s">
        <v>219</v>
      </c>
    </row>
    <row r="570" spans="1:23" x14ac:dyDescent="0.25">
      <c r="A570">
        <v>231</v>
      </c>
      <c r="B570" t="s">
        <v>15</v>
      </c>
      <c r="C570" t="s">
        <v>204</v>
      </c>
      <c r="D570" t="s">
        <v>205</v>
      </c>
      <c r="E570" t="s">
        <v>251</v>
      </c>
      <c r="F570" t="s">
        <v>207</v>
      </c>
      <c r="G570" t="s">
        <v>245</v>
      </c>
      <c r="H570" t="s">
        <v>248</v>
      </c>
      <c r="I570" t="s">
        <v>253</v>
      </c>
      <c r="K570" t="s">
        <v>210</v>
      </c>
      <c r="L570" t="s">
        <v>211</v>
      </c>
      <c r="M570" t="s">
        <v>212</v>
      </c>
      <c r="N570" t="s">
        <v>213</v>
      </c>
      <c r="O570" t="s">
        <v>214</v>
      </c>
      <c r="P570" t="s">
        <v>235</v>
      </c>
      <c r="Q570">
        <v>15</v>
      </c>
      <c r="R570" t="s">
        <v>216</v>
      </c>
      <c r="U570" t="s">
        <v>229</v>
      </c>
      <c r="V570" t="s">
        <v>218</v>
      </c>
      <c r="W570" t="s">
        <v>230</v>
      </c>
    </row>
    <row r="571" spans="1:23" x14ac:dyDescent="0.25">
      <c r="A571">
        <v>225</v>
      </c>
      <c r="B571" t="s">
        <v>15</v>
      </c>
      <c r="C571" t="s">
        <v>204</v>
      </c>
      <c r="D571" t="s">
        <v>205</v>
      </c>
      <c r="E571" t="s">
        <v>251</v>
      </c>
      <c r="F571" t="s">
        <v>221</v>
      </c>
      <c r="H571" t="s">
        <v>256</v>
      </c>
      <c r="I571" t="s">
        <v>253</v>
      </c>
      <c r="K571" t="s">
        <v>210</v>
      </c>
      <c r="L571" t="s">
        <v>211</v>
      </c>
      <c r="M571" t="s">
        <v>212</v>
      </c>
      <c r="N571" t="s">
        <v>213</v>
      </c>
      <c r="O571" t="s">
        <v>214</v>
      </c>
      <c r="P571" t="s">
        <v>228</v>
      </c>
      <c r="Q571">
        <v>12.5</v>
      </c>
      <c r="R571" t="s">
        <v>274</v>
      </c>
      <c r="U571" t="s">
        <v>229</v>
      </c>
      <c r="V571" t="s">
        <v>227</v>
      </c>
      <c r="W571" t="s">
        <v>230</v>
      </c>
    </row>
    <row r="572" spans="1:23" x14ac:dyDescent="0.25">
      <c r="A572">
        <v>226</v>
      </c>
      <c r="B572" t="s">
        <v>15</v>
      </c>
      <c r="C572" t="s">
        <v>204</v>
      </c>
      <c r="D572" t="s">
        <v>205</v>
      </c>
      <c r="E572" t="s">
        <v>251</v>
      </c>
      <c r="F572" t="s">
        <v>221</v>
      </c>
      <c r="H572" t="s">
        <v>232</v>
      </c>
      <c r="I572" t="s">
        <v>253</v>
      </c>
      <c r="K572" t="s">
        <v>210</v>
      </c>
      <c r="L572" t="s">
        <v>211</v>
      </c>
      <c r="M572" t="s">
        <v>212</v>
      </c>
      <c r="N572" t="s">
        <v>213</v>
      </c>
      <c r="O572" t="s">
        <v>214</v>
      </c>
      <c r="P572" t="s">
        <v>235</v>
      </c>
      <c r="Q572">
        <v>15</v>
      </c>
      <c r="R572" t="s">
        <v>281</v>
      </c>
      <c r="U572" t="s">
        <v>273</v>
      </c>
      <c r="V572" t="s">
        <v>218</v>
      </c>
      <c r="W572" t="s">
        <v>230</v>
      </c>
    </row>
    <row r="573" spans="1:23" x14ac:dyDescent="0.25">
      <c r="A573">
        <v>228</v>
      </c>
      <c r="B573" t="s">
        <v>15</v>
      </c>
      <c r="C573" t="s">
        <v>204</v>
      </c>
      <c r="D573" t="s">
        <v>205</v>
      </c>
      <c r="E573" t="s">
        <v>251</v>
      </c>
      <c r="F573" t="s">
        <v>221</v>
      </c>
      <c r="H573" t="s">
        <v>240</v>
      </c>
      <c r="I573" t="s">
        <v>253</v>
      </c>
      <c r="K573" t="s">
        <v>257</v>
      </c>
      <c r="L573" t="s">
        <v>211</v>
      </c>
      <c r="M573" t="s">
        <v>212</v>
      </c>
      <c r="N573" t="s">
        <v>223</v>
      </c>
      <c r="O573" t="s">
        <v>224</v>
      </c>
      <c r="P573" t="s">
        <v>259</v>
      </c>
      <c r="Q573">
        <v>2</v>
      </c>
      <c r="R573" t="s">
        <v>216</v>
      </c>
      <c r="U573" t="s">
        <v>229</v>
      </c>
      <c r="V573" t="s">
        <v>218</v>
      </c>
      <c r="W573" t="s">
        <v>230</v>
      </c>
    </row>
    <row r="574" spans="1:23" x14ac:dyDescent="0.25">
      <c r="A574">
        <v>1128</v>
      </c>
      <c r="B574" t="s">
        <v>16</v>
      </c>
      <c r="C574" t="s">
        <v>204</v>
      </c>
      <c r="D574" t="s">
        <v>205</v>
      </c>
      <c r="E574" t="s">
        <v>251</v>
      </c>
      <c r="F574" t="s">
        <v>207</v>
      </c>
      <c r="G574" t="s">
        <v>208</v>
      </c>
      <c r="H574" t="s">
        <v>232</v>
      </c>
      <c r="I574" t="s">
        <v>253</v>
      </c>
      <c r="K574" t="s">
        <v>243</v>
      </c>
      <c r="L574" t="s">
        <v>211</v>
      </c>
      <c r="M574" t="s">
        <v>212</v>
      </c>
      <c r="N574" t="s">
        <v>213</v>
      </c>
      <c r="O574" t="s">
        <v>214</v>
      </c>
      <c r="P574" t="s">
        <v>259</v>
      </c>
      <c r="Q574">
        <v>2</v>
      </c>
      <c r="R574" t="s">
        <v>258</v>
      </c>
      <c r="U574" t="s">
        <v>226</v>
      </c>
      <c r="V574" t="s">
        <v>227</v>
      </c>
      <c r="W574" t="s">
        <v>230</v>
      </c>
    </row>
    <row r="575" spans="1:23" x14ac:dyDescent="0.25">
      <c r="A575">
        <v>42</v>
      </c>
      <c r="B575" t="s">
        <v>16</v>
      </c>
      <c r="C575" t="s">
        <v>204</v>
      </c>
      <c r="D575" t="s">
        <v>205</v>
      </c>
      <c r="E575" t="s">
        <v>206</v>
      </c>
      <c r="F575" t="s">
        <v>221</v>
      </c>
      <c r="H575" t="s">
        <v>249</v>
      </c>
      <c r="K575" t="s">
        <v>243</v>
      </c>
      <c r="L575" t="s">
        <v>237</v>
      </c>
      <c r="M575" t="s">
        <v>238</v>
      </c>
      <c r="N575" t="s">
        <v>213</v>
      </c>
      <c r="O575" t="s">
        <v>214</v>
      </c>
      <c r="P575" t="s">
        <v>215</v>
      </c>
      <c r="Q575">
        <v>7</v>
      </c>
      <c r="R575" t="s">
        <v>225</v>
      </c>
      <c r="U575" t="s">
        <v>229</v>
      </c>
      <c r="V575" t="s">
        <v>218</v>
      </c>
      <c r="W575" t="s">
        <v>230</v>
      </c>
    </row>
    <row r="576" spans="1:23" x14ac:dyDescent="0.25">
      <c r="A576">
        <v>336</v>
      </c>
      <c r="B576" t="s">
        <v>16</v>
      </c>
      <c r="C576" t="s">
        <v>204</v>
      </c>
      <c r="D576" t="s">
        <v>205</v>
      </c>
      <c r="E576" t="s">
        <v>206</v>
      </c>
      <c r="F576" t="s">
        <v>221</v>
      </c>
      <c r="H576" t="s">
        <v>249</v>
      </c>
      <c r="K576" t="s">
        <v>210</v>
      </c>
      <c r="L576" t="s">
        <v>211</v>
      </c>
      <c r="M576" t="s">
        <v>212</v>
      </c>
      <c r="N576" t="s">
        <v>213</v>
      </c>
      <c r="O576" t="s">
        <v>214</v>
      </c>
      <c r="P576" t="s">
        <v>228</v>
      </c>
      <c r="Q576">
        <v>12.5</v>
      </c>
      <c r="R576" t="s">
        <v>216</v>
      </c>
      <c r="U576" t="s">
        <v>226</v>
      </c>
      <c r="V576" t="s">
        <v>218</v>
      </c>
      <c r="W576" t="s">
        <v>219</v>
      </c>
    </row>
    <row r="577" spans="1:23" x14ac:dyDescent="0.25">
      <c r="A577">
        <v>428</v>
      </c>
      <c r="B577" t="s">
        <v>16</v>
      </c>
      <c r="C577" t="s">
        <v>204</v>
      </c>
      <c r="D577" t="s">
        <v>205</v>
      </c>
      <c r="E577" t="s">
        <v>206</v>
      </c>
      <c r="F577" t="s">
        <v>207</v>
      </c>
      <c r="G577" t="s">
        <v>231</v>
      </c>
      <c r="H577" t="s">
        <v>249</v>
      </c>
      <c r="K577" t="s">
        <v>210</v>
      </c>
      <c r="L577" t="s">
        <v>211</v>
      </c>
      <c r="M577" t="s">
        <v>212</v>
      </c>
      <c r="N577" t="s">
        <v>213</v>
      </c>
      <c r="O577" t="s">
        <v>214</v>
      </c>
      <c r="P577" t="s">
        <v>228</v>
      </c>
      <c r="Q577">
        <v>12.5</v>
      </c>
      <c r="R577" t="s">
        <v>225</v>
      </c>
      <c r="U577" t="s">
        <v>229</v>
      </c>
      <c r="V577" t="s">
        <v>227</v>
      </c>
      <c r="W577" t="s">
        <v>230</v>
      </c>
    </row>
    <row r="578" spans="1:23" x14ac:dyDescent="0.25">
      <c r="A578">
        <v>999</v>
      </c>
      <c r="B578" t="s">
        <v>16</v>
      </c>
      <c r="C578" t="s">
        <v>204</v>
      </c>
      <c r="D578" t="s">
        <v>205</v>
      </c>
      <c r="E578" t="s">
        <v>206</v>
      </c>
      <c r="F578" t="s">
        <v>221</v>
      </c>
      <c r="H578" t="s">
        <v>249</v>
      </c>
      <c r="K578" t="s">
        <v>210</v>
      </c>
      <c r="L578" t="s">
        <v>237</v>
      </c>
      <c r="M578" t="s">
        <v>238</v>
      </c>
      <c r="N578" t="s">
        <v>213</v>
      </c>
      <c r="O578" t="s">
        <v>214</v>
      </c>
      <c r="P578" t="s">
        <v>215</v>
      </c>
      <c r="Q578">
        <v>7</v>
      </c>
      <c r="R578" t="s">
        <v>216</v>
      </c>
      <c r="U578" t="s">
        <v>229</v>
      </c>
      <c r="V578" t="s">
        <v>227</v>
      </c>
      <c r="W578" t="s">
        <v>219</v>
      </c>
    </row>
    <row r="579" spans="1:23" x14ac:dyDescent="0.25">
      <c r="A579">
        <v>1119</v>
      </c>
      <c r="B579" t="s">
        <v>16</v>
      </c>
      <c r="C579" t="s">
        <v>204</v>
      </c>
      <c r="D579" t="s">
        <v>205</v>
      </c>
      <c r="E579" t="s">
        <v>43</v>
      </c>
      <c r="K579" t="s">
        <v>43</v>
      </c>
      <c r="N579" t="s">
        <v>236</v>
      </c>
      <c r="O579" t="s">
        <v>236</v>
      </c>
    </row>
    <row r="580" spans="1:23" x14ac:dyDescent="0.25">
      <c r="A580">
        <v>1121</v>
      </c>
      <c r="B580" t="s">
        <v>16</v>
      </c>
      <c r="C580" t="s">
        <v>204</v>
      </c>
      <c r="D580" t="s">
        <v>205</v>
      </c>
      <c r="E580" t="s">
        <v>43</v>
      </c>
      <c r="K580" t="s">
        <v>43</v>
      </c>
      <c r="N580" t="s">
        <v>236</v>
      </c>
      <c r="O580" t="s">
        <v>236</v>
      </c>
    </row>
    <row r="581" spans="1:23" x14ac:dyDescent="0.25">
      <c r="A581">
        <v>1123</v>
      </c>
      <c r="B581" t="s">
        <v>16</v>
      </c>
      <c r="C581" t="s">
        <v>204</v>
      </c>
      <c r="D581" t="s">
        <v>205</v>
      </c>
      <c r="E581" t="s">
        <v>206</v>
      </c>
      <c r="F581" t="s">
        <v>221</v>
      </c>
      <c r="H581" t="s">
        <v>249</v>
      </c>
      <c r="K581" t="s">
        <v>257</v>
      </c>
      <c r="L581" t="s">
        <v>211</v>
      </c>
      <c r="M581" t="s">
        <v>212</v>
      </c>
      <c r="N581" t="s">
        <v>223</v>
      </c>
      <c r="O581" t="s">
        <v>224</v>
      </c>
      <c r="P581" t="s">
        <v>235</v>
      </c>
      <c r="Q581">
        <v>15</v>
      </c>
      <c r="R581" t="s">
        <v>233</v>
      </c>
      <c r="U581" t="s">
        <v>229</v>
      </c>
      <c r="V581" t="s">
        <v>218</v>
      </c>
      <c r="W581" t="s">
        <v>219</v>
      </c>
    </row>
    <row r="582" spans="1:23" x14ac:dyDescent="0.25">
      <c r="A582">
        <v>1124</v>
      </c>
      <c r="B582" t="s">
        <v>16</v>
      </c>
      <c r="C582" t="s">
        <v>204</v>
      </c>
      <c r="D582" t="s">
        <v>205</v>
      </c>
      <c r="E582" t="s">
        <v>47</v>
      </c>
      <c r="K582" t="s">
        <v>47</v>
      </c>
      <c r="N582" t="s">
        <v>236</v>
      </c>
      <c r="O582" t="s">
        <v>236</v>
      </c>
    </row>
    <row r="583" spans="1:23" x14ac:dyDescent="0.25">
      <c r="A583">
        <v>1127</v>
      </c>
      <c r="B583" t="s">
        <v>16</v>
      </c>
      <c r="C583" t="s">
        <v>204</v>
      </c>
      <c r="D583" t="s">
        <v>205</v>
      </c>
      <c r="E583" t="s">
        <v>206</v>
      </c>
      <c r="F583" t="s">
        <v>207</v>
      </c>
      <c r="G583" t="s">
        <v>234</v>
      </c>
      <c r="H583" t="s">
        <v>249</v>
      </c>
      <c r="K583" t="s">
        <v>210</v>
      </c>
      <c r="L583" t="s">
        <v>237</v>
      </c>
      <c r="M583" t="s">
        <v>238</v>
      </c>
      <c r="N583" t="s">
        <v>223</v>
      </c>
      <c r="O583" t="s">
        <v>224</v>
      </c>
      <c r="P583" t="s">
        <v>228</v>
      </c>
      <c r="Q583">
        <v>12.5</v>
      </c>
      <c r="R583" t="s">
        <v>317</v>
      </c>
      <c r="U583" t="s">
        <v>229</v>
      </c>
      <c r="V583" t="s">
        <v>227</v>
      </c>
      <c r="W583" t="s">
        <v>219</v>
      </c>
    </row>
    <row r="584" spans="1:23" x14ac:dyDescent="0.25">
      <c r="A584">
        <v>1129</v>
      </c>
      <c r="B584" t="s">
        <v>16</v>
      </c>
      <c r="C584" t="s">
        <v>204</v>
      </c>
      <c r="D584" t="s">
        <v>242</v>
      </c>
      <c r="E584" t="s">
        <v>246</v>
      </c>
      <c r="K584" t="s">
        <v>48</v>
      </c>
      <c r="N584" t="s">
        <v>236</v>
      </c>
      <c r="O584" t="s">
        <v>236</v>
      </c>
      <c r="S584" t="s">
        <v>263</v>
      </c>
      <c r="T584">
        <v>100</v>
      </c>
      <c r="U584" t="s">
        <v>226</v>
      </c>
      <c r="V584" t="s">
        <v>218</v>
      </c>
      <c r="W584" t="s">
        <v>230</v>
      </c>
    </row>
    <row r="585" spans="1:23" x14ac:dyDescent="0.25">
      <c r="A585">
        <v>1130</v>
      </c>
      <c r="B585" t="s">
        <v>16</v>
      </c>
      <c r="C585" t="s">
        <v>204</v>
      </c>
      <c r="D585" t="s">
        <v>205</v>
      </c>
      <c r="E585" t="s">
        <v>246</v>
      </c>
      <c r="K585" t="s">
        <v>48</v>
      </c>
      <c r="N585" t="s">
        <v>236</v>
      </c>
      <c r="O585" t="s">
        <v>236</v>
      </c>
      <c r="S585" t="s">
        <v>339</v>
      </c>
      <c r="T585">
        <v>70</v>
      </c>
      <c r="U585" t="s">
        <v>229</v>
      </c>
      <c r="V585" t="s">
        <v>218</v>
      </c>
      <c r="W585" t="s">
        <v>230</v>
      </c>
    </row>
    <row r="586" spans="1:23" x14ac:dyDescent="0.25">
      <c r="A586">
        <v>1131</v>
      </c>
      <c r="B586" t="s">
        <v>16</v>
      </c>
      <c r="C586" t="s">
        <v>204</v>
      </c>
      <c r="D586" t="s">
        <v>205</v>
      </c>
      <c r="E586" t="s">
        <v>206</v>
      </c>
      <c r="F586" t="s">
        <v>221</v>
      </c>
      <c r="H586" t="s">
        <v>249</v>
      </c>
      <c r="K586" t="s">
        <v>210</v>
      </c>
      <c r="L586" t="s">
        <v>211</v>
      </c>
      <c r="M586" t="s">
        <v>212</v>
      </c>
      <c r="N586" t="s">
        <v>213</v>
      </c>
      <c r="O586" t="s">
        <v>214</v>
      </c>
      <c r="P586" t="s">
        <v>228</v>
      </c>
      <c r="Q586">
        <v>12.5</v>
      </c>
      <c r="R586" t="s">
        <v>216</v>
      </c>
      <c r="U586" t="s">
        <v>229</v>
      </c>
      <c r="V586" t="s">
        <v>218</v>
      </c>
      <c r="W586" t="s">
        <v>230</v>
      </c>
    </row>
    <row r="587" spans="1:23" x14ac:dyDescent="0.25">
      <c r="A587">
        <v>1134</v>
      </c>
      <c r="B587" t="s">
        <v>16</v>
      </c>
      <c r="C587" t="s">
        <v>204</v>
      </c>
      <c r="D587" t="s">
        <v>205</v>
      </c>
      <c r="E587" t="s">
        <v>206</v>
      </c>
      <c r="F587" t="s">
        <v>221</v>
      </c>
      <c r="H587" t="s">
        <v>271</v>
      </c>
      <c r="K587" t="s">
        <v>210</v>
      </c>
      <c r="L587" t="s">
        <v>211</v>
      </c>
      <c r="M587" t="s">
        <v>212</v>
      </c>
      <c r="N587" t="s">
        <v>213</v>
      </c>
      <c r="O587" t="s">
        <v>214</v>
      </c>
      <c r="P587" t="s">
        <v>215</v>
      </c>
      <c r="Q587">
        <v>7</v>
      </c>
      <c r="R587" t="s">
        <v>267</v>
      </c>
      <c r="U587" t="s">
        <v>226</v>
      </c>
      <c r="V587" t="s">
        <v>227</v>
      </c>
      <c r="W587" t="s">
        <v>230</v>
      </c>
    </row>
    <row r="588" spans="1:23" x14ac:dyDescent="0.25">
      <c r="A588">
        <v>1135</v>
      </c>
      <c r="B588" t="s">
        <v>16</v>
      </c>
      <c r="C588" t="s">
        <v>204</v>
      </c>
      <c r="D588" t="s">
        <v>205</v>
      </c>
      <c r="E588" t="s">
        <v>206</v>
      </c>
      <c r="F588" t="s">
        <v>221</v>
      </c>
      <c r="H588" t="s">
        <v>249</v>
      </c>
      <c r="K588" t="s">
        <v>257</v>
      </c>
      <c r="L588" t="s">
        <v>211</v>
      </c>
      <c r="M588" t="s">
        <v>212</v>
      </c>
      <c r="N588" t="s">
        <v>213</v>
      </c>
      <c r="O588" t="s">
        <v>214</v>
      </c>
      <c r="P588" t="s">
        <v>215</v>
      </c>
      <c r="Q588">
        <v>7</v>
      </c>
      <c r="R588" t="s">
        <v>281</v>
      </c>
      <c r="U588" t="s">
        <v>275</v>
      </c>
      <c r="V588" t="s">
        <v>227</v>
      </c>
      <c r="W588" t="s">
        <v>230</v>
      </c>
    </row>
    <row r="589" spans="1:23" x14ac:dyDescent="0.25">
      <c r="A589">
        <v>1136</v>
      </c>
      <c r="B589" t="s">
        <v>16</v>
      </c>
      <c r="C589" t="s">
        <v>204</v>
      </c>
      <c r="D589" t="s">
        <v>205</v>
      </c>
      <c r="E589" t="s">
        <v>206</v>
      </c>
      <c r="F589" t="s">
        <v>221</v>
      </c>
      <c r="H589" t="s">
        <v>271</v>
      </c>
      <c r="K589" t="s">
        <v>210</v>
      </c>
      <c r="L589" t="s">
        <v>211</v>
      </c>
      <c r="M589" t="s">
        <v>212</v>
      </c>
      <c r="N589" t="s">
        <v>213</v>
      </c>
      <c r="O589" t="s">
        <v>214</v>
      </c>
      <c r="P589" t="s">
        <v>215</v>
      </c>
      <c r="Q589">
        <v>7</v>
      </c>
      <c r="R589" t="s">
        <v>216</v>
      </c>
      <c r="U589" t="s">
        <v>229</v>
      </c>
      <c r="V589" t="s">
        <v>218</v>
      </c>
      <c r="W589" t="s">
        <v>219</v>
      </c>
    </row>
    <row r="590" spans="1:23" x14ac:dyDescent="0.25">
      <c r="A590">
        <v>1138</v>
      </c>
      <c r="B590" t="s">
        <v>16</v>
      </c>
      <c r="C590" t="s">
        <v>204</v>
      </c>
      <c r="D590" t="s">
        <v>205</v>
      </c>
      <c r="E590" t="s">
        <v>206</v>
      </c>
      <c r="F590" t="s">
        <v>207</v>
      </c>
      <c r="G590" t="s">
        <v>208</v>
      </c>
      <c r="H590" t="s">
        <v>222</v>
      </c>
      <c r="K590" t="s">
        <v>210</v>
      </c>
      <c r="L590" t="s">
        <v>211</v>
      </c>
      <c r="M590" t="s">
        <v>212</v>
      </c>
      <c r="N590" t="s">
        <v>213</v>
      </c>
      <c r="O590" t="s">
        <v>214</v>
      </c>
      <c r="P590" t="s">
        <v>215</v>
      </c>
      <c r="Q590">
        <v>7</v>
      </c>
      <c r="R590" t="s">
        <v>233</v>
      </c>
      <c r="U590" t="s">
        <v>229</v>
      </c>
      <c r="V590" t="s">
        <v>218</v>
      </c>
      <c r="W590" t="s">
        <v>230</v>
      </c>
    </row>
    <row r="591" spans="1:23" x14ac:dyDescent="0.25">
      <c r="A591">
        <v>1140</v>
      </c>
      <c r="B591" t="s">
        <v>16</v>
      </c>
      <c r="C591" t="s">
        <v>204</v>
      </c>
      <c r="D591" t="s">
        <v>205</v>
      </c>
      <c r="E591" t="s">
        <v>206</v>
      </c>
      <c r="F591" t="s">
        <v>221</v>
      </c>
      <c r="H591" t="s">
        <v>271</v>
      </c>
      <c r="K591" t="s">
        <v>210</v>
      </c>
      <c r="L591" t="s">
        <v>211</v>
      </c>
      <c r="M591" t="s">
        <v>212</v>
      </c>
      <c r="N591" t="s">
        <v>213</v>
      </c>
      <c r="O591" t="s">
        <v>214</v>
      </c>
      <c r="P591" t="s">
        <v>228</v>
      </c>
      <c r="Q591">
        <v>12.5</v>
      </c>
      <c r="R591" t="s">
        <v>239</v>
      </c>
      <c r="U591" t="s">
        <v>229</v>
      </c>
      <c r="V591" t="s">
        <v>227</v>
      </c>
      <c r="W591" t="s">
        <v>219</v>
      </c>
    </row>
    <row r="592" spans="1:23" x14ac:dyDescent="0.25">
      <c r="A592">
        <v>1142</v>
      </c>
      <c r="B592" t="s">
        <v>16</v>
      </c>
      <c r="C592" t="s">
        <v>204</v>
      </c>
      <c r="D592" t="s">
        <v>205</v>
      </c>
      <c r="E592" t="s">
        <v>206</v>
      </c>
      <c r="F592" t="s">
        <v>207</v>
      </c>
      <c r="G592" t="s">
        <v>231</v>
      </c>
      <c r="H592" t="s">
        <v>232</v>
      </c>
      <c r="K592" t="s">
        <v>210</v>
      </c>
      <c r="L592" t="s">
        <v>237</v>
      </c>
      <c r="M592" t="s">
        <v>238</v>
      </c>
      <c r="N592" t="s">
        <v>223</v>
      </c>
      <c r="O592" t="s">
        <v>224</v>
      </c>
      <c r="P592" t="s">
        <v>228</v>
      </c>
      <c r="Q592">
        <v>12.5</v>
      </c>
      <c r="R592" t="s">
        <v>281</v>
      </c>
      <c r="U592" t="s">
        <v>229</v>
      </c>
      <c r="V592" t="s">
        <v>227</v>
      </c>
      <c r="W592" t="s">
        <v>230</v>
      </c>
    </row>
    <row r="593" spans="1:23" x14ac:dyDescent="0.25">
      <c r="A593">
        <v>1143</v>
      </c>
      <c r="B593" t="s">
        <v>16</v>
      </c>
      <c r="C593" t="s">
        <v>204</v>
      </c>
      <c r="D593" t="s">
        <v>205</v>
      </c>
      <c r="E593" t="s">
        <v>246</v>
      </c>
      <c r="K593" t="s">
        <v>48</v>
      </c>
      <c r="N593" t="s">
        <v>236</v>
      </c>
      <c r="O593" t="s">
        <v>236</v>
      </c>
      <c r="S593" t="s">
        <v>339</v>
      </c>
      <c r="T593">
        <v>70</v>
      </c>
      <c r="U593" t="s">
        <v>311</v>
      </c>
      <c r="V593" t="s">
        <v>227</v>
      </c>
      <c r="W593" t="s">
        <v>219</v>
      </c>
    </row>
    <row r="594" spans="1:23" x14ac:dyDescent="0.25">
      <c r="A594">
        <v>1148</v>
      </c>
      <c r="B594" t="s">
        <v>16</v>
      </c>
      <c r="C594" t="s">
        <v>204</v>
      </c>
      <c r="D594" t="s">
        <v>205</v>
      </c>
      <c r="E594" t="s">
        <v>206</v>
      </c>
      <c r="F594" t="s">
        <v>221</v>
      </c>
      <c r="H594" t="s">
        <v>249</v>
      </c>
      <c r="K594" t="s">
        <v>243</v>
      </c>
      <c r="L594" t="s">
        <v>211</v>
      </c>
      <c r="M594" t="s">
        <v>212</v>
      </c>
      <c r="N594" t="s">
        <v>213</v>
      </c>
      <c r="O594" t="s">
        <v>214</v>
      </c>
      <c r="P594" t="s">
        <v>215</v>
      </c>
      <c r="Q594">
        <v>7</v>
      </c>
      <c r="R594" t="s">
        <v>216</v>
      </c>
      <c r="U594" t="s">
        <v>229</v>
      </c>
      <c r="V594" t="s">
        <v>227</v>
      </c>
      <c r="W594" t="s">
        <v>219</v>
      </c>
    </row>
    <row r="595" spans="1:23" x14ac:dyDescent="0.25">
      <c r="A595">
        <v>1150</v>
      </c>
      <c r="B595" t="s">
        <v>16</v>
      </c>
      <c r="C595" t="s">
        <v>204</v>
      </c>
      <c r="D595" t="s">
        <v>205</v>
      </c>
      <c r="E595" t="s">
        <v>206</v>
      </c>
      <c r="F595" t="s">
        <v>221</v>
      </c>
      <c r="H595" t="s">
        <v>249</v>
      </c>
      <c r="K595" t="s">
        <v>243</v>
      </c>
      <c r="L595" t="s">
        <v>211</v>
      </c>
      <c r="M595" t="s">
        <v>212</v>
      </c>
      <c r="N595" t="s">
        <v>223</v>
      </c>
      <c r="O595" t="s">
        <v>224</v>
      </c>
      <c r="P595" t="s">
        <v>215</v>
      </c>
      <c r="Q595">
        <v>7</v>
      </c>
      <c r="R595" t="s">
        <v>216</v>
      </c>
      <c r="U595" t="s">
        <v>229</v>
      </c>
      <c r="V595" t="s">
        <v>227</v>
      </c>
      <c r="W595" t="s">
        <v>230</v>
      </c>
    </row>
    <row r="596" spans="1:23" x14ac:dyDescent="0.25">
      <c r="A596">
        <v>1152</v>
      </c>
      <c r="B596" t="s">
        <v>16</v>
      </c>
      <c r="C596" t="s">
        <v>204</v>
      </c>
      <c r="D596" t="s">
        <v>205</v>
      </c>
      <c r="E596" t="s">
        <v>43</v>
      </c>
      <c r="K596" t="s">
        <v>43</v>
      </c>
      <c r="N596" t="s">
        <v>236</v>
      </c>
      <c r="O596" t="s">
        <v>236</v>
      </c>
    </row>
    <row r="597" spans="1:23" x14ac:dyDescent="0.25">
      <c r="A597">
        <v>1154</v>
      </c>
      <c r="B597" t="s">
        <v>16</v>
      </c>
      <c r="C597" t="s">
        <v>204</v>
      </c>
      <c r="D597" t="s">
        <v>205</v>
      </c>
      <c r="E597" t="s">
        <v>43</v>
      </c>
      <c r="K597" t="s">
        <v>43</v>
      </c>
      <c r="N597" t="s">
        <v>236</v>
      </c>
      <c r="O597" t="s">
        <v>236</v>
      </c>
    </row>
    <row r="598" spans="1:23" x14ac:dyDescent="0.25">
      <c r="A598">
        <v>1155</v>
      </c>
      <c r="B598" t="s">
        <v>16</v>
      </c>
      <c r="C598" t="s">
        <v>204</v>
      </c>
      <c r="D598" t="s">
        <v>205</v>
      </c>
      <c r="E598" t="s">
        <v>246</v>
      </c>
      <c r="K598" t="s">
        <v>48</v>
      </c>
      <c r="N598" t="s">
        <v>236</v>
      </c>
      <c r="O598" t="s">
        <v>236</v>
      </c>
      <c r="S598" t="s">
        <v>339</v>
      </c>
      <c r="T598">
        <v>70</v>
      </c>
      <c r="U598" t="s">
        <v>226</v>
      </c>
      <c r="V598" t="s">
        <v>227</v>
      </c>
      <c r="W598" t="s">
        <v>219</v>
      </c>
    </row>
    <row r="599" spans="1:23" x14ac:dyDescent="0.25">
      <c r="A599">
        <v>1156</v>
      </c>
      <c r="B599" t="s">
        <v>16</v>
      </c>
      <c r="C599" t="s">
        <v>204</v>
      </c>
      <c r="D599" t="s">
        <v>205</v>
      </c>
      <c r="E599" t="s">
        <v>47</v>
      </c>
      <c r="K599" t="s">
        <v>47</v>
      </c>
      <c r="N599" t="s">
        <v>236</v>
      </c>
      <c r="O599" t="s">
        <v>236</v>
      </c>
    </row>
    <row r="600" spans="1:23" x14ac:dyDescent="0.25">
      <c r="A600">
        <v>1158</v>
      </c>
      <c r="B600" t="s">
        <v>16</v>
      </c>
      <c r="C600" t="s">
        <v>204</v>
      </c>
      <c r="D600" t="s">
        <v>205</v>
      </c>
      <c r="E600" t="s">
        <v>206</v>
      </c>
      <c r="F600" t="s">
        <v>207</v>
      </c>
      <c r="G600" t="s">
        <v>245</v>
      </c>
      <c r="H600" t="s">
        <v>249</v>
      </c>
      <c r="K600" t="s">
        <v>243</v>
      </c>
      <c r="L600" t="s">
        <v>211</v>
      </c>
      <c r="M600" t="s">
        <v>212</v>
      </c>
      <c r="N600" t="s">
        <v>213</v>
      </c>
      <c r="O600" t="s">
        <v>214</v>
      </c>
      <c r="P600" t="s">
        <v>228</v>
      </c>
      <c r="Q600">
        <v>12.5</v>
      </c>
      <c r="R600" t="s">
        <v>216</v>
      </c>
      <c r="U600" t="s">
        <v>229</v>
      </c>
      <c r="V600" t="s">
        <v>218</v>
      </c>
      <c r="W600" t="s">
        <v>230</v>
      </c>
    </row>
    <row r="601" spans="1:23" x14ac:dyDescent="0.25">
      <c r="A601">
        <v>1159</v>
      </c>
      <c r="B601" t="s">
        <v>16</v>
      </c>
      <c r="C601" t="s">
        <v>204</v>
      </c>
      <c r="D601" t="s">
        <v>205</v>
      </c>
      <c r="E601" t="s">
        <v>206</v>
      </c>
      <c r="F601" t="s">
        <v>207</v>
      </c>
      <c r="G601" t="s">
        <v>231</v>
      </c>
      <c r="H601" t="s">
        <v>222</v>
      </c>
      <c r="K601" t="s">
        <v>243</v>
      </c>
      <c r="L601" t="s">
        <v>211</v>
      </c>
      <c r="M601" t="s">
        <v>212</v>
      </c>
      <c r="N601" t="s">
        <v>223</v>
      </c>
      <c r="O601" t="s">
        <v>224</v>
      </c>
      <c r="P601" t="s">
        <v>215</v>
      </c>
      <c r="Q601">
        <v>7</v>
      </c>
      <c r="R601" t="s">
        <v>233</v>
      </c>
      <c r="U601" t="s">
        <v>226</v>
      </c>
      <c r="V601" t="s">
        <v>227</v>
      </c>
      <c r="W601" t="s">
        <v>219</v>
      </c>
    </row>
    <row r="602" spans="1:23" x14ac:dyDescent="0.25">
      <c r="A602">
        <v>1161</v>
      </c>
      <c r="B602" t="s">
        <v>16</v>
      </c>
      <c r="C602" t="s">
        <v>204</v>
      </c>
      <c r="D602" t="s">
        <v>205</v>
      </c>
      <c r="E602" t="s">
        <v>206</v>
      </c>
      <c r="F602" t="s">
        <v>207</v>
      </c>
      <c r="G602" t="s">
        <v>208</v>
      </c>
      <c r="H602" t="s">
        <v>209</v>
      </c>
      <c r="K602" t="s">
        <v>210</v>
      </c>
      <c r="L602" t="s">
        <v>211</v>
      </c>
      <c r="M602" t="s">
        <v>212</v>
      </c>
      <c r="N602" t="s">
        <v>213</v>
      </c>
      <c r="O602" t="s">
        <v>214</v>
      </c>
      <c r="P602" t="s">
        <v>259</v>
      </c>
      <c r="Q602">
        <v>2</v>
      </c>
      <c r="R602" t="s">
        <v>319</v>
      </c>
      <c r="U602" t="s">
        <v>226</v>
      </c>
      <c r="V602" t="s">
        <v>227</v>
      </c>
      <c r="W602" t="s">
        <v>219</v>
      </c>
    </row>
    <row r="603" spans="1:23" x14ac:dyDescent="0.25">
      <c r="A603">
        <v>1165</v>
      </c>
      <c r="B603" t="s">
        <v>16</v>
      </c>
      <c r="C603" t="s">
        <v>204</v>
      </c>
      <c r="D603" t="s">
        <v>205</v>
      </c>
      <c r="E603" t="s">
        <v>206</v>
      </c>
      <c r="F603" t="s">
        <v>221</v>
      </c>
      <c r="H603" t="s">
        <v>249</v>
      </c>
      <c r="K603" t="s">
        <v>210</v>
      </c>
      <c r="L603" t="s">
        <v>211</v>
      </c>
      <c r="M603" t="s">
        <v>212</v>
      </c>
      <c r="N603" t="s">
        <v>213</v>
      </c>
      <c r="O603" t="s">
        <v>214</v>
      </c>
      <c r="P603" t="s">
        <v>228</v>
      </c>
      <c r="Q603">
        <v>12.5</v>
      </c>
      <c r="R603" t="s">
        <v>216</v>
      </c>
      <c r="U603" t="s">
        <v>229</v>
      </c>
      <c r="V603" t="s">
        <v>218</v>
      </c>
      <c r="W603" t="s">
        <v>230</v>
      </c>
    </row>
    <row r="604" spans="1:23" x14ac:dyDescent="0.25">
      <c r="A604">
        <v>1166</v>
      </c>
      <c r="B604" t="s">
        <v>16</v>
      </c>
      <c r="C604" t="s">
        <v>204</v>
      </c>
      <c r="D604" t="s">
        <v>205</v>
      </c>
      <c r="E604" t="s">
        <v>206</v>
      </c>
      <c r="F604" t="s">
        <v>207</v>
      </c>
      <c r="G604" t="s">
        <v>234</v>
      </c>
      <c r="H604" t="s">
        <v>268</v>
      </c>
      <c r="K604" t="s">
        <v>210</v>
      </c>
      <c r="L604" t="s">
        <v>211</v>
      </c>
      <c r="M604" t="s">
        <v>212</v>
      </c>
      <c r="N604" t="s">
        <v>223</v>
      </c>
      <c r="O604" t="s">
        <v>224</v>
      </c>
      <c r="P604" t="s">
        <v>228</v>
      </c>
      <c r="Q604">
        <v>12.5</v>
      </c>
      <c r="R604" t="s">
        <v>258</v>
      </c>
      <c r="U604" t="s">
        <v>300</v>
      </c>
      <c r="V604" t="s">
        <v>227</v>
      </c>
      <c r="W604" t="s">
        <v>219</v>
      </c>
    </row>
    <row r="605" spans="1:23" x14ac:dyDescent="0.25">
      <c r="A605">
        <v>1168</v>
      </c>
      <c r="B605" t="s">
        <v>16</v>
      </c>
      <c r="C605" t="s">
        <v>204</v>
      </c>
      <c r="D605" t="s">
        <v>205</v>
      </c>
      <c r="E605" t="s">
        <v>206</v>
      </c>
      <c r="F605" t="s">
        <v>207</v>
      </c>
      <c r="G605" t="s">
        <v>231</v>
      </c>
      <c r="H605" t="s">
        <v>222</v>
      </c>
      <c r="K605" t="s">
        <v>210</v>
      </c>
      <c r="L605" t="s">
        <v>237</v>
      </c>
      <c r="M605" t="s">
        <v>238</v>
      </c>
      <c r="N605" t="s">
        <v>213</v>
      </c>
      <c r="O605" t="s">
        <v>214</v>
      </c>
      <c r="P605" t="s">
        <v>215</v>
      </c>
      <c r="Q605">
        <v>7</v>
      </c>
      <c r="R605" t="s">
        <v>225</v>
      </c>
      <c r="U605" t="s">
        <v>273</v>
      </c>
      <c r="V605" t="s">
        <v>218</v>
      </c>
      <c r="W605" t="s">
        <v>230</v>
      </c>
    </row>
    <row r="606" spans="1:23" x14ac:dyDescent="0.25">
      <c r="A606">
        <v>1171</v>
      </c>
      <c r="B606" t="s">
        <v>16</v>
      </c>
      <c r="C606" t="s">
        <v>204</v>
      </c>
      <c r="D606" t="s">
        <v>205</v>
      </c>
      <c r="E606" t="s">
        <v>206</v>
      </c>
      <c r="F606" t="s">
        <v>221</v>
      </c>
      <c r="H606" t="s">
        <v>249</v>
      </c>
      <c r="K606" t="s">
        <v>210</v>
      </c>
      <c r="L606" t="s">
        <v>211</v>
      </c>
      <c r="M606" t="s">
        <v>212</v>
      </c>
      <c r="N606" t="s">
        <v>213</v>
      </c>
      <c r="O606" t="s">
        <v>214</v>
      </c>
      <c r="P606" t="s">
        <v>215</v>
      </c>
      <c r="Q606">
        <v>7</v>
      </c>
      <c r="R606" t="s">
        <v>317</v>
      </c>
      <c r="U606" t="s">
        <v>229</v>
      </c>
      <c r="V606" t="s">
        <v>227</v>
      </c>
      <c r="W606" t="s">
        <v>230</v>
      </c>
    </row>
    <row r="607" spans="1:23" x14ac:dyDescent="0.25">
      <c r="A607">
        <v>1173</v>
      </c>
      <c r="B607" t="s">
        <v>16</v>
      </c>
      <c r="C607" t="s">
        <v>204</v>
      </c>
      <c r="D607" t="s">
        <v>205</v>
      </c>
      <c r="E607" t="s">
        <v>206</v>
      </c>
      <c r="F607" t="s">
        <v>207</v>
      </c>
      <c r="G607" t="s">
        <v>231</v>
      </c>
      <c r="H607" t="s">
        <v>240</v>
      </c>
      <c r="K607" t="s">
        <v>210</v>
      </c>
      <c r="L607" t="s">
        <v>211</v>
      </c>
      <c r="M607" t="s">
        <v>212</v>
      </c>
      <c r="N607" t="s">
        <v>213</v>
      </c>
      <c r="O607" t="s">
        <v>214</v>
      </c>
      <c r="P607" t="s">
        <v>228</v>
      </c>
      <c r="Q607">
        <v>12.5</v>
      </c>
      <c r="R607" t="s">
        <v>258</v>
      </c>
      <c r="U607" t="s">
        <v>229</v>
      </c>
      <c r="V607" t="s">
        <v>218</v>
      </c>
      <c r="W607" t="s">
        <v>230</v>
      </c>
    </row>
    <row r="608" spans="1:23" x14ac:dyDescent="0.25">
      <c r="A608">
        <v>1175</v>
      </c>
      <c r="B608" t="s">
        <v>16</v>
      </c>
      <c r="C608" t="s">
        <v>204</v>
      </c>
      <c r="D608" t="s">
        <v>205</v>
      </c>
      <c r="E608" t="s">
        <v>206</v>
      </c>
      <c r="F608" t="s">
        <v>207</v>
      </c>
      <c r="G608" t="s">
        <v>208</v>
      </c>
      <c r="H608" t="s">
        <v>290</v>
      </c>
      <c r="K608" t="s">
        <v>210</v>
      </c>
      <c r="L608" t="s">
        <v>211</v>
      </c>
      <c r="M608" t="s">
        <v>212</v>
      </c>
      <c r="N608" t="s">
        <v>213</v>
      </c>
      <c r="O608" t="s">
        <v>214</v>
      </c>
      <c r="P608" t="s">
        <v>215</v>
      </c>
      <c r="Q608">
        <v>7</v>
      </c>
      <c r="R608" t="s">
        <v>267</v>
      </c>
      <c r="U608" t="s">
        <v>226</v>
      </c>
      <c r="V608" t="s">
        <v>218</v>
      </c>
      <c r="W608" t="s">
        <v>219</v>
      </c>
    </row>
    <row r="609" spans="1:23" x14ac:dyDescent="0.25">
      <c r="A609">
        <v>1176</v>
      </c>
      <c r="B609" t="s">
        <v>16</v>
      </c>
      <c r="C609" t="s">
        <v>204</v>
      </c>
      <c r="D609" t="s">
        <v>205</v>
      </c>
      <c r="E609" t="s">
        <v>246</v>
      </c>
      <c r="K609" t="s">
        <v>48</v>
      </c>
      <c r="N609" t="s">
        <v>236</v>
      </c>
      <c r="O609" t="s">
        <v>236</v>
      </c>
      <c r="S609" t="s">
        <v>263</v>
      </c>
      <c r="T609">
        <v>100</v>
      </c>
      <c r="U609" t="s">
        <v>229</v>
      </c>
      <c r="V609" t="s">
        <v>218</v>
      </c>
      <c r="W609" t="s">
        <v>219</v>
      </c>
    </row>
    <row r="610" spans="1:23" x14ac:dyDescent="0.25">
      <c r="A610">
        <v>1180</v>
      </c>
      <c r="B610" t="s">
        <v>16</v>
      </c>
      <c r="C610" t="s">
        <v>204</v>
      </c>
      <c r="D610" t="s">
        <v>205</v>
      </c>
      <c r="E610" t="s">
        <v>206</v>
      </c>
      <c r="F610" t="s">
        <v>207</v>
      </c>
      <c r="G610" t="s">
        <v>231</v>
      </c>
      <c r="H610" t="s">
        <v>271</v>
      </c>
      <c r="K610" t="s">
        <v>210</v>
      </c>
      <c r="L610" t="s">
        <v>211</v>
      </c>
      <c r="M610" t="s">
        <v>212</v>
      </c>
      <c r="N610" t="s">
        <v>213</v>
      </c>
      <c r="O610" t="s">
        <v>214</v>
      </c>
      <c r="P610" t="s">
        <v>215</v>
      </c>
      <c r="Q610">
        <v>7</v>
      </c>
      <c r="R610" t="s">
        <v>292</v>
      </c>
      <c r="U610" t="s">
        <v>411</v>
      </c>
      <c r="V610" t="s">
        <v>227</v>
      </c>
      <c r="W610" t="s">
        <v>219</v>
      </c>
    </row>
    <row r="611" spans="1:23" x14ac:dyDescent="0.25">
      <c r="A611">
        <v>1182</v>
      </c>
      <c r="B611" t="s">
        <v>16</v>
      </c>
      <c r="C611" t="s">
        <v>204</v>
      </c>
      <c r="D611" t="s">
        <v>205</v>
      </c>
      <c r="E611" t="s">
        <v>246</v>
      </c>
      <c r="K611" t="s">
        <v>48</v>
      </c>
      <c r="N611" t="s">
        <v>236</v>
      </c>
      <c r="O611" t="s">
        <v>236</v>
      </c>
      <c r="S611" t="s">
        <v>263</v>
      </c>
      <c r="T611">
        <v>100</v>
      </c>
      <c r="U611" t="s">
        <v>283</v>
      </c>
      <c r="V611" t="s">
        <v>227</v>
      </c>
      <c r="W611" t="s">
        <v>230</v>
      </c>
    </row>
    <row r="612" spans="1:23" x14ac:dyDescent="0.25">
      <c r="A612">
        <v>1185</v>
      </c>
      <c r="B612" t="s">
        <v>16</v>
      </c>
      <c r="C612" t="s">
        <v>204</v>
      </c>
      <c r="D612" t="s">
        <v>205</v>
      </c>
      <c r="E612" t="s">
        <v>206</v>
      </c>
      <c r="F612" t="s">
        <v>221</v>
      </c>
      <c r="H612" t="s">
        <v>249</v>
      </c>
      <c r="K612" t="s">
        <v>210</v>
      </c>
      <c r="L612" t="s">
        <v>211</v>
      </c>
      <c r="M612" t="s">
        <v>212</v>
      </c>
      <c r="N612" t="s">
        <v>213</v>
      </c>
      <c r="O612" t="s">
        <v>214</v>
      </c>
      <c r="P612" t="s">
        <v>228</v>
      </c>
      <c r="Q612">
        <v>12.5</v>
      </c>
      <c r="R612" t="s">
        <v>216</v>
      </c>
      <c r="U612" t="s">
        <v>412</v>
      </c>
      <c r="V612" t="s">
        <v>227</v>
      </c>
      <c r="W612" t="s">
        <v>230</v>
      </c>
    </row>
    <row r="613" spans="1:23" x14ac:dyDescent="0.25">
      <c r="A613">
        <v>1186</v>
      </c>
      <c r="B613" t="s">
        <v>16</v>
      </c>
      <c r="C613" t="s">
        <v>204</v>
      </c>
      <c r="D613" t="s">
        <v>205</v>
      </c>
      <c r="E613" t="s">
        <v>206</v>
      </c>
      <c r="F613" t="s">
        <v>221</v>
      </c>
      <c r="H613" t="s">
        <v>249</v>
      </c>
      <c r="K613" t="s">
        <v>210</v>
      </c>
      <c r="L613" t="s">
        <v>211</v>
      </c>
      <c r="M613" t="s">
        <v>212</v>
      </c>
      <c r="N613" t="s">
        <v>213</v>
      </c>
      <c r="O613" t="s">
        <v>214</v>
      </c>
      <c r="P613" t="s">
        <v>259</v>
      </c>
      <c r="Q613">
        <v>2</v>
      </c>
      <c r="R613" t="s">
        <v>216</v>
      </c>
      <c r="U613" t="s">
        <v>226</v>
      </c>
      <c r="V613" t="s">
        <v>218</v>
      </c>
      <c r="W613" t="s">
        <v>230</v>
      </c>
    </row>
    <row r="614" spans="1:23" x14ac:dyDescent="0.25">
      <c r="A614">
        <v>1187</v>
      </c>
      <c r="B614" t="s">
        <v>16</v>
      </c>
      <c r="C614" t="s">
        <v>204</v>
      </c>
      <c r="D614" t="s">
        <v>205</v>
      </c>
      <c r="E614" t="s">
        <v>246</v>
      </c>
      <c r="K614" t="s">
        <v>48</v>
      </c>
      <c r="N614" t="s">
        <v>236</v>
      </c>
      <c r="O614" t="s">
        <v>236</v>
      </c>
      <c r="S614" t="s">
        <v>339</v>
      </c>
      <c r="T614">
        <v>70</v>
      </c>
      <c r="U614" t="s">
        <v>226</v>
      </c>
      <c r="V614" t="s">
        <v>227</v>
      </c>
      <c r="W614" t="s">
        <v>230</v>
      </c>
    </row>
    <row r="615" spans="1:23" x14ac:dyDescent="0.25">
      <c r="A615">
        <v>1190</v>
      </c>
      <c r="B615" t="s">
        <v>16</v>
      </c>
      <c r="C615" t="s">
        <v>204</v>
      </c>
      <c r="D615" t="s">
        <v>205</v>
      </c>
      <c r="E615" t="s">
        <v>206</v>
      </c>
      <c r="F615" t="s">
        <v>276</v>
      </c>
      <c r="J615" t="s">
        <v>277</v>
      </c>
      <c r="K615" t="s">
        <v>210</v>
      </c>
      <c r="L615" t="s">
        <v>211</v>
      </c>
      <c r="M615" t="s">
        <v>212</v>
      </c>
      <c r="N615" t="s">
        <v>213</v>
      </c>
      <c r="O615" t="s">
        <v>214</v>
      </c>
      <c r="P615" t="s">
        <v>215</v>
      </c>
      <c r="Q615">
        <v>7</v>
      </c>
      <c r="R615" t="s">
        <v>258</v>
      </c>
      <c r="U615" t="s">
        <v>226</v>
      </c>
      <c r="V615" t="s">
        <v>218</v>
      </c>
      <c r="W615" t="s">
        <v>230</v>
      </c>
    </row>
    <row r="616" spans="1:23" x14ac:dyDescent="0.25">
      <c r="A616">
        <v>1193</v>
      </c>
      <c r="B616" t="s">
        <v>16</v>
      </c>
      <c r="C616" t="s">
        <v>204</v>
      </c>
      <c r="D616" t="s">
        <v>205</v>
      </c>
      <c r="E616" t="s">
        <v>43</v>
      </c>
      <c r="K616" t="s">
        <v>43</v>
      </c>
      <c r="N616" t="s">
        <v>236</v>
      </c>
      <c r="O616" t="s">
        <v>236</v>
      </c>
    </row>
    <row r="617" spans="1:23" x14ac:dyDescent="0.25">
      <c r="A617">
        <v>1200</v>
      </c>
      <c r="B617" t="s">
        <v>16</v>
      </c>
      <c r="C617" t="s">
        <v>204</v>
      </c>
      <c r="D617" t="s">
        <v>205</v>
      </c>
      <c r="E617" t="s">
        <v>246</v>
      </c>
      <c r="K617" t="s">
        <v>48</v>
      </c>
      <c r="N617" t="s">
        <v>236</v>
      </c>
      <c r="O617" t="s">
        <v>236</v>
      </c>
      <c r="S617" t="s">
        <v>339</v>
      </c>
      <c r="T617">
        <v>70</v>
      </c>
      <c r="U617" t="s">
        <v>411</v>
      </c>
      <c r="V617" t="s">
        <v>218</v>
      </c>
      <c r="W617" t="s">
        <v>230</v>
      </c>
    </row>
    <row r="618" spans="1:23" x14ac:dyDescent="0.25">
      <c r="A618">
        <v>1202</v>
      </c>
      <c r="B618" t="s">
        <v>16</v>
      </c>
      <c r="C618" t="s">
        <v>204</v>
      </c>
      <c r="D618" t="s">
        <v>205</v>
      </c>
      <c r="E618" t="s">
        <v>206</v>
      </c>
      <c r="F618" t="s">
        <v>207</v>
      </c>
      <c r="G618" t="s">
        <v>231</v>
      </c>
      <c r="H618" t="s">
        <v>249</v>
      </c>
      <c r="K618" t="s">
        <v>210</v>
      </c>
      <c r="L618" t="s">
        <v>211</v>
      </c>
      <c r="M618" t="s">
        <v>212</v>
      </c>
      <c r="N618" t="s">
        <v>213</v>
      </c>
      <c r="O618" t="s">
        <v>214</v>
      </c>
      <c r="P618" t="s">
        <v>215</v>
      </c>
      <c r="Q618">
        <v>7</v>
      </c>
      <c r="R618" t="s">
        <v>216</v>
      </c>
      <c r="U618" t="s">
        <v>226</v>
      </c>
      <c r="V618" t="s">
        <v>218</v>
      </c>
      <c r="W618" t="s">
        <v>219</v>
      </c>
    </row>
    <row r="619" spans="1:23" x14ac:dyDescent="0.25">
      <c r="A619">
        <v>1206</v>
      </c>
      <c r="B619" t="s">
        <v>16</v>
      </c>
      <c r="C619" t="s">
        <v>204</v>
      </c>
      <c r="D619" t="s">
        <v>205</v>
      </c>
      <c r="E619" t="s">
        <v>206</v>
      </c>
      <c r="F619" t="s">
        <v>221</v>
      </c>
      <c r="H619" t="s">
        <v>249</v>
      </c>
      <c r="K619" t="s">
        <v>210</v>
      </c>
      <c r="L619" t="s">
        <v>211</v>
      </c>
      <c r="M619" t="s">
        <v>212</v>
      </c>
      <c r="N619" t="s">
        <v>223</v>
      </c>
      <c r="O619" t="s">
        <v>224</v>
      </c>
      <c r="P619" t="s">
        <v>228</v>
      </c>
      <c r="Q619">
        <v>12.5</v>
      </c>
      <c r="R619" t="s">
        <v>323</v>
      </c>
      <c r="U619" t="s">
        <v>229</v>
      </c>
      <c r="V619" t="s">
        <v>227</v>
      </c>
      <c r="W619" t="s">
        <v>230</v>
      </c>
    </row>
    <row r="620" spans="1:23" x14ac:dyDescent="0.25">
      <c r="A620">
        <v>1221</v>
      </c>
      <c r="B620" t="s">
        <v>16</v>
      </c>
      <c r="C620" t="s">
        <v>204</v>
      </c>
      <c r="D620" t="s">
        <v>205</v>
      </c>
      <c r="E620" t="s">
        <v>246</v>
      </c>
      <c r="K620" t="s">
        <v>48</v>
      </c>
      <c r="N620" t="s">
        <v>236</v>
      </c>
      <c r="O620" t="s">
        <v>236</v>
      </c>
      <c r="S620" t="s">
        <v>247</v>
      </c>
      <c r="T620">
        <v>110</v>
      </c>
      <c r="U620" t="s">
        <v>413</v>
      </c>
      <c r="V620" t="s">
        <v>227</v>
      </c>
      <c r="W620" t="s">
        <v>230</v>
      </c>
    </row>
    <row r="621" spans="1:23" x14ac:dyDescent="0.25">
      <c r="A621">
        <v>1222</v>
      </c>
      <c r="B621" t="s">
        <v>16</v>
      </c>
      <c r="C621" t="s">
        <v>204</v>
      </c>
      <c r="D621" t="s">
        <v>205</v>
      </c>
      <c r="E621" t="s">
        <v>206</v>
      </c>
      <c r="F621" t="s">
        <v>221</v>
      </c>
      <c r="H621" t="s">
        <v>249</v>
      </c>
      <c r="K621" t="s">
        <v>210</v>
      </c>
      <c r="L621" t="s">
        <v>237</v>
      </c>
      <c r="M621" t="s">
        <v>238</v>
      </c>
      <c r="N621" t="s">
        <v>213</v>
      </c>
      <c r="O621" t="s">
        <v>214</v>
      </c>
      <c r="P621" t="s">
        <v>215</v>
      </c>
      <c r="Q621">
        <v>7</v>
      </c>
      <c r="R621" t="s">
        <v>216</v>
      </c>
      <c r="U621" t="s">
        <v>226</v>
      </c>
      <c r="V621" t="s">
        <v>227</v>
      </c>
      <c r="W621" t="s">
        <v>219</v>
      </c>
    </row>
    <row r="622" spans="1:23" x14ac:dyDescent="0.25">
      <c r="A622">
        <v>1224</v>
      </c>
      <c r="B622" t="s">
        <v>16</v>
      </c>
      <c r="C622" t="s">
        <v>204</v>
      </c>
      <c r="D622" t="s">
        <v>205</v>
      </c>
      <c r="E622" t="s">
        <v>206</v>
      </c>
      <c r="F622" t="s">
        <v>221</v>
      </c>
      <c r="H622" t="s">
        <v>271</v>
      </c>
      <c r="K622" t="s">
        <v>210</v>
      </c>
      <c r="L622" t="s">
        <v>211</v>
      </c>
      <c r="M622" t="s">
        <v>212</v>
      </c>
      <c r="N622" t="s">
        <v>213</v>
      </c>
      <c r="O622" t="s">
        <v>214</v>
      </c>
      <c r="P622" t="s">
        <v>215</v>
      </c>
      <c r="Q622">
        <v>7</v>
      </c>
      <c r="R622" t="s">
        <v>216</v>
      </c>
      <c r="U622" t="s">
        <v>229</v>
      </c>
      <c r="V622" t="s">
        <v>227</v>
      </c>
      <c r="W622" t="s">
        <v>230</v>
      </c>
    </row>
    <row r="623" spans="1:23" x14ac:dyDescent="0.25">
      <c r="A623">
        <v>1259</v>
      </c>
      <c r="B623" t="s">
        <v>16</v>
      </c>
      <c r="C623" t="s">
        <v>204</v>
      </c>
      <c r="D623" t="s">
        <v>205</v>
      </c>
      <c r="E623" t="s">
        <v>47</v>
      </c>
      <c r="K623" t="s">
        <v>47</v>
      </c>
      <c r="N623" t="s">
        <v>236</v>
      </c>
      <c r="O623" t="s">
        <v>236</v>
      </c>
    </row>
    <row r="624" spans="1:23" x14ac:dyDescent="0.25">
      <c r="A624">
        <v>1260</v>
      </c>
      <c r="B624" t="s">
        <v>16</v>
      </c>
      <c r="C624" t="s">
        <v>204</v>
      </c>
      <c r="D624" t="s">
        <v>205</v>
      </c>
      <c r="E624" t="s">
        <v>43</v>
      </c>
      <c r="K624" t="s">
        <v>43</v>
      </c>
      <c r="N624" t="s">
        <v>236</v>
      </c>
      <c r="O624" t="s">
        <v>236</v>
      </c>
    </row>
    <row r="625" spans="1:23" x14ac:dyDescent="0.25">
      <c r="A625">
        <v>1278</v>
      </c>
      <c r="B625" t="s">
        <v>16</v>
      </c>
      <c r="C625" t="s">
        <v>204</v>
      </c>
      <c r="D625" t="s">
        <v>205</v>
      </c>
      <c r="E625" t="s">
        <v>206</v>
      </c>
      <c r="F625" t="s">
        <v>221</v>
      </c>
      <c r="H625" t="s">
        <v>249</v>
      </c>
      <c r="K625" t="s">
        <v>257</v>
      </c>
      <c r="L625" t="s">
        <v>211</v>
      </c>
      <c r="M625" t="s">
        <v>212</v>
      </c>
      <c r="N625" t="s">
        <v>213</v>
      </c>
      <c r="O625" t="s">
        <v>214</v>
      </c>
      <c r="P625" t="s">
        <v>228</v>
      </c>
      <c r="Q625">
        <v>12.5</v>
      </c>
      <c r="R625" t="s">
        <v>216</v>
      </c>
      <c r="U625" t="s">
        <v>229</v>
      </c>
      <c r="V625" t="s">
        <v>218</v>
      </c>
      <c r="W625" t="s">
        <v>219</v>
      </c>
    </row>
    <row r="626" spans="1:23" x14ac:dyDescent="0.25">
      <c r="A626">
        <v>1280</v>
      </c>
      <c r="B626" t="s">
        <v>16</v>
      </c>
      <c r="C626" t="s">
        <v>204</v>
      </c>
      <c r="D626" t="s">
        <v>205</v>
      </c>
      <c r="E626" t="s">
        <v>206</v>
      </c>
      <c r="F626" t="s">
        <v>221</v>
      </c>
      <c r="H626" t="s">
        <v>232</v>
      </c>
      <c r="K626" t="s">
        <v>210</v>
      </c>
      <c r="L626" t="s">
        <v>211</v>
      </c>
      <c r="M626" t="s">
        <v>212</v>
      </c>
      <c r="N626" t="s">
        <v>213</v>
      </c>
      <c r="O626" t="s">
        <v>214</v>
      </c>
      <c r="P626" t="s">
        <v>215</v>
      </c>
      <c r="Q626">
        <v>7</v>
      </c>
      <c r="R626" t="s">
        <v>233</v>
      </c>
      <c r="U626" t="s">
        <v>229</v>
      </c>
      <c r="V626" t="s">
        <v>218</v>
      </c>
      <c r="W626" t="s">
        <v>230</v>
      </c>
    </row>
    <row r="627" spans="1:23" x14ac:dyDescent="0.25">
      <c r="A627">
        <v>1284</v>
      </c>
      <c r="B627" t="s">
        <v>16</v>
      </c>
      <c r="C627" t="s">
        <v>204</v>
      </c>
      <c r="D627" t="s">
        <v>205</v>
      </c>
      <c r="E627" t="s">
        <v>206</v>
      </c>
      <c r="F627" t="s">
        <v>221</v>
      </c>
      <c r="H627" t="s">
        <v>249</v>
      </c>
      <c r="K627" t="s">
        <v>243</v>
      </c>
      <c r="L627" t="s">
        <v>211</v>
      </c>
      <c r="M627" t="s">
        <v>212</v>
      </c>
      <c r="N627" t="s">
        <v>213</v>
      </c>
      <c r="O627" t="s">
        <v>214</v>
      </c>
      <c r="P627" t="s">
        <v>215</v>
      </c>
      <c r="Q627">
        <v>7</v>
      </c>
      <c r="R627" t="s">
        <v>225</v>
      </c>
      <c r="U627" t="s">
        <v>226</v>
      </c>
      <c r="V627" t="s">
        <v>227</v>
      </c>
      <c r="W627" t="s">
        <v>230</v>
      </c>
    </row>
    <row r="628" spans="1:23" x14ac:dyDescent="0.25">
      <c r="A628">
        <v>1287</v>
      </c>
      <c r="B628" t="s">
        <v>16</v>
      </c>
      <c r="C628" t="s">
        <v>220</v>
      </c>
      <c r="D628" t="s">
        <v>205</v>
      </c>
      <c r="E628" t="s">
        <v>206</v>
      </c>
      <c r="F628" t="s">
        <v>276</v>
      </c>
      <c r="J628" t="s">
        <v>277</v>
      </c>
      <c r="K628" t="s">
        <v>210</v>
      </c>
      <c r="L628" t="s">
        <v>211</v>
      </c>
      <c r="M628" t="s">
        <v>212</v>
      </c>
      <c r="N628" t="s">
        <v>213</v>
      </c>
      <c r="O628" t="s">
        <v>214</v>
      </c>
      <c r="P628" t="s">
        <v>215</v>
      </c>
      <c r="Q628">
        <v>7</v>
      </c>
      <c r="R628" t="s">
        <v>216</v>
      </c>
      <c r="U628" t="s">
        <v>280</v>
      </c>
      <c r="V628" t="s">
        <v>227</v>
      </c>
      <c r="W628" t="s">
        <v>219</v>
      </c>
    </row>
    <row r="629" spans="1:23" x14ac:dyDescent="0.25">
      <c r="A629">
        <v>1315</v>
      </c>
      <c r="B629" t="s">
        <v>16</v>
      </c>
      <c r="C629" t="s">
        <v>204</v>
      </c>
      <c r="D629" t="s">
        <v>205</v>
      </c>
      <c r="E629" t="s">
        <v>246</v>
      </c>
      <c r="K629" t="s">
        <v>48</v>
      </c>
      <c r="N629" t="s">
        <v>236</v>
      </c>
      <c r="O629" t="s">
        <v>236</v>
      </c>
      <c r="S629" t="s">
        <v>339</v>
      </c>
      <c r="T629">
        <v>70</v>
      </c>
      <c r="U629" t="s">
        <v>226</v>
      </c>
      <c r="V629" t="s">
        <v>227</v>
      </c>
      <c r="W629" t="s">
        <v>219</v>
      </c>
    </row>
    <row r="630" spans="1:23" x14ac:dyDescent="0.25">
      <c r="A630">
        <v>1336</v>
      </c>
      <c r="B630" t="s">
        <v>16</v>
      </c>
      <c r="C630" t="s">
        <v>204</v>
      </c>
      <c r="D630" t="s">
        <v>205</v>
      </c>
      <c r="E630" t="s">
        <v>206</v>
      </c>
      <c r="F630" t="s">
        <v>207</v>
      </c>
      <c r="G630" t="s">
        <v>234</v>
      </c>
      <c r="H630" t="s">
        <v>249</v>
      </c>
      <c r="K630" t="s">
        <v>243</v>
      </c>
      <c r="L630" t="s">
        <v>211</v>
      </c>
      <c r="M630" t="s">
        <v>212</v>
      </c>
      <c r="N630" t="s">
        <v>213</v>
      </c>
      <c r="O630" t="s">
        <v>214</v>
      </c>
      <c r="P630" t="s">
        <v>215</v>
      </c>
      <c r="Q630">
        <v>7</v>
      </c>
      <c r="R630" t="s">
        <v>216</v>
      </c>
      <c r="U630" t="s">
        <v>226</v>
      </c>
      <c r="V630" t="s">
        <v>227</v>
      </c>
      <c r="W630" t="s">
        <v>230</v>
      </c>
    </row>
    <row r="631" spans="1:23" x14ac:dyDescent="0.25">
      <c r="A631">
        <v>1376</v>
      </c>
      <c r="B631" t="s">
        <v>16</v>
      </c>
      <c r="C631" t="s">
        <v>204</v>
      </c>
      <c r="D631" t="s">
        <v>205</v>
      </c>
      <c r="E631" t="s">
        <v>206</v>
      </c>
      <c r="F631" t="s">
        <v>207</v>
      </c>
      <c r="G631" t="s">
        <v>231</v>
      </c>
      <c r="H631" t="s">
        <v>249</v>
      </c>
      <c r="K631" t="s">
        <v>210</v>
      </c>
      <c r="L631" t="s">
        <v>211</v>
      </c>
      <c r="M631" t="s">
        <v>212</v>
      </c>
      <c r="N631" t="s">
        <v>213</v>
      </c>
      <c r="O631" t="s">
        <v>214</v>
      </c>
      <c r="P631" t="s">
        <v>215</v>
      </c>
      <c r="Q631">
        <v>7</v>
      </c>
      <c r="R631" t="s">
        <v>216</v>
      </c>
      <c r="U631" t="s">
        <v>226</v>
      </c>
      <c r="V631" t="s">
        <v>227</v>
      </c>
      <c r="W631" t="s">
        <v>230</v>
      </c>
    </row>
    <row r="632" spans="1:23" x14ac:dyDescent="0.25">
      <c r="A632">
        <v>1402</v>
      </c>
      <c r="B632" t="s">
        <v>16</v>
      </c>
      <c r="C632" t="s">
        <v>204</v>
      </c>
      <c r="D632" t="s">
        <v>205</v>
      </c>
      <c r="E632" t="s">
        <v>206</v>
      </c>
      <c r="F632" t="s">
        <v>221</v>
      </c>
      <c r="H632" t="s">
        <v>249</v>
      </c>
      <c r="K632" t="s">
        <v>243</v>
      </c>
      <c r="L632" t="s">
        <v>211</v>
      </c>
      <c r="M632" t="s">
        <v>212</v>
      </c>
      <c r="N632" t="s">
        <v>213</v>
      </c>
      <c r="O632" t="s">
        <v>214</v>
      </c>
      <c r="P632" t="s">
        <v>215</v>
      </c>
      <c r="Q632">
        <v>7</v>
      </c>
      <c r="R632" t="s">
        <v>414</v>
      </c>
      <c r="U632" t="s">
        <v>229</v>
      </c>
      <c r="V632" t="s">
        <v>227</v>
      </c>
      <c r="W632" t="s">
        <v>230</v>
      </c>
    </row>
    <row r="633" spans="1:23" x14ac:dyDescent="0.25">
      <c r="A633">
        <v>1663</v>
      </c>
      <c r="B633" t="s">
        <v>16</v>
      </c>
      <c r="C633" t="s">
        <v>220</v>
      </c>
      <c r="D633" t="s">
        <v>205</v>
      </c>
      <c r="E633" t="s">
        <v>206</v>
      </c>
      <c r="F633" t="s">
        <v>207</v>
      </c>
      <c r="G633" t="s">
        <v>234</v>
      </c>
      <c r="H633" t="s">
        <v>222</v>
      </c>
      <c r="K633" t="s">
        <v>257</v>
      </c>
      <c r="L633" t="s">
        <v>211</v>
      </c>
      <c r="M633" t="s">
        <v>212</v>
      </c>
      <c r="N633" t="s">
        <v>213</v>
      </c>
      <c r="O633" t="s">
        <v>214</v>
      </c>
      <c r="P633" t="s">
        <v>215</v>
      </c>
      <c r="Q633">
        <v>7</v>
      </c>
      <c r="R633" t="s">
        <v>225</v>
      </c>
      <c r="U633" t="s">
        <v>229</v>
      </c>
      <c r="V633" t="s">
        <v>227</v>
      </c>
      <c r="W633" t="s">
        <v>219</v>
      </c>
    </row>
    <row r="634" spans="1:23" x14ac:dyDescent="0.25">
      <c r="A634">
        <v>1675</v>
      </c>
      <c r="B634" t="s">
        <v>16</v>
      </c>
      <c r="C634" t="s">
        <v>220</v>
      </c>
      <c r="D634" t="s">
        <v>205</v>
      </c>
      <c r="E634" t="s">
        <v>206</v>
      </c>
      <c r="F634" t="s">
        <v>207</v>
      </c>
      <c r="G634" t="s">
        <v>234</v>
      </c>
      <c r="H634" t="s">
        <v>240</v>
      </c>
      <c r="K634" t="s">
        <v>257</v>
      </c>
      <c r="L634" t="s">
        <v>211</v>
      </c>
      <c r="M634" t="s">
        <v>212</v>
      </c>
      <c r="N634" t="s">
        <v>223</v>
      </c>
      <c r="O634" t="s">
        <v>224</v>
      </c>
      <c r="P634" t="s">
        <v>228</v>
      </c>
      <c r="Q634">
        <v>12.5</v>
      </c>
      <c r="R634" t="s">
        <v>323</v>
      </c>
      <c r="U634" t="s">
        <v>229</v>
      </c>
      <c r="V634" t="s">
        <v>227</v>
      </c>
      <c r="W634" t="s">
        <v>230</v>
      </c>
    </row>
    <row r="635" spans="1:23" x14ac:dyDescent="0.25">
      <c r="A635">
        <v>1680</v>
      </c>
      <c r="B635" t="s">
        <v>16</v>
      </c>
      <c r="C635" t="s">
        <v>220</v>
      </c>
      <c r="D635" t="s">
        <v>205</v>
      </c>
      <c r="E635" t="s">
        <v>206</v>
      </c>
      <c r="F635" t="s">
        <v>207</v>
      </c>
      <c r="G635" t="s">
        <v>208</v>
      </c>
      <c r="H635" t="s">
        <v>249</v>
      </c>
      <c r="K635" t="s">
        <v>257</v>
      </c>
      <c r="L635" t="s">
        <v>211</v>
      </c>
      <c r="M635" t="s">
        <v>212</v>
      </c>
      <c r="N635" t="s">
        <v>213</v>
      </c>
      <c r="O635" t="s">
        <v>214</v>
      </c>
      <c r="P635" t="s">
        <v>228</v>
      </c>
      <c r="Q635">
        <v>12.5</v>
      </c>
      <c r="R635" t="s">
        <v>225</v>
      </c>
      <c r="U635" t="s">
        <v>229</v>
      </c>
      <c r="V635" t="s">
        <v>227</v>
      </c>
      <c r="W635" t="s">
        <v>230</v>
      </c>
    </row>
    <row r="636" spans="1:23" x14ac:dyDescent="0.25">
      <c r="A636">
        <v>2166</v>
      </c>
      <c r="B636" t="s">
        <v>16</v>
      </c>
      <c r="C636" t="s">
        <v>220</v>
      </c>
      <c r="D636" t="s">
        <v>242</v>
      </c>
      <c r="E636" t="s">
        <v>206</v>
      </c>
      <c r="F636" t="s">
        <v>207</v>
      </c>
      <c r="G636" t="s">
        <v>208</v>
      </c>
      <c r="H636" t="s">
        <v>415</v>
      </c>
      <c r="K636" t="s">
        <v>210</v>
      </c>
      <c r="L636" t="s">
        <v>211</v>
      </c>
      <c r="M636" t="s">
        <v>212</v>
      </c>
      <c r="N636" t="s">
        <v>213</v>
      </c>
      <c r="O636" t="s">
        <v>214</v>
      </c>
      <c r="P636" t="s">
        <v>259</v>
      </c>
      <c r="Q636">
        <v>2</v>
      </c>
      <c r="R636" t="s">
        <v>225</v>
      </c>
      <c r="U636" t="s">
        <v>226</v>
      </c>
      <c r="V636" t="s">
        <v>227</v>
      </c>
      <c r="W636" t="s">
        <v>230</v>
      </c>
    </row>
    <row r="637" spans="1:23" x14ac:dyDescent="0.25">
      <c r="A637">
        <v>2221</v>
      </c>
      <c r="B637" t="s">
        <v>16</v>
      </c>
      <c r="C637" t="s">
        <v>220</v>
      </c>
      <c r="D637" t="s">
        <v>205</v>
      </c>
      <c r="E637" t="s">
        <v>206</v>
      </c>
      <c r="F637" t="s">
        <v>276</v>
      </c>
      <c r="J637" t="s">
        <v>277</v>
      </c>
      <c r="K637" t="s">
        <v>210</v>
      </c>
      <c r="L637" t="s">
        <v>237</v>
      </c>
      <c r="M637" t="s">
        <v>238</v>
      </c>
      <c r="N637" t="s">
        <v>295</v>
      </c>
      <c r="O637" t="s">
        <v>296</v>
      </c>
      <c r="P637" t="s">
        <v>228</v>
      </c>
      <c r="Q637">
        <v>12.5</v>
      </c>
      <c r="R637" t="s">
        <v>260</v>
      </c>
      <c r="U637" t="s">
        <v>413</v>
      </c>
      <c r="V637" t="s">
        <v>218</v>
      </c>
      <c r="W637" t="s">
        <v>219</v>
      </c>
    </row>
    <row r="638" spans="1:23" x14ac:dyDescent="0.25">
      <c r="A638">
        <v>2590</v>
      </c>
      <c r="B638" t="s">
        <v>16</v>
      </c>
      <c r="C638" t="s">
        <v>204</v>
      </c>
      <c r="D638" t="s">
        <v>205</v>
      </c>
      <c r="E638" t="s">
        <v>43</v>
      </c>
      <c r="K638" t="s">
        <v>43</v>
      </c>
      <c r="N638" t="s">
        <v>236</v>
      </c>
      <c r="O638" t="s">
        <v>236</v>
      </c>
    </row>
    <row r="639" spans="1:23" x14ac:dyDescent="0.25">
      <c r="A639">
        <v>1476</v>
      </c>
      <c r="B639" t="s">
        <v>16</v>
      </c>
      <c r="C639" t="s">
        <v>204</v>
      </c>
      <c r="D639" t="s">
        <v>205</v>
      </c>
      <c r="E639" t="s">
        <v>251</v>
      </c>
      <c r="F639" t="s">
        <v>207</v>
      </c>
      <c r="G639" t="s">
        <v>245</v>
      </c>
      <c r="H639" t="s">
        <v>249</v>
      </c>
      <c r="I639" t="s">
        <v>253</v>
      </c>
      <c r="K639" t="s">
        <v>210</v>
      </c>
      <c r="L639" t="s">
        <v>211</v>
      </c>
      <c r="M639" t="s">
        <v>212</v>
      </c>
      <c r="N639" t="s">
        <v>213</v>
      </c>
      <c r="O639" t="s">
        <v>214</v>
      </c>
      <c r="P639" t="s">
        <v>215</v>
      </c>
      <c r="Q639">
        <v>7</v>
      </c>
      <c r="R639" t="s">
        <v>216</v>
      </c>
      <c r="U639" t="s">
        <v>229</v>
      </c>
      <c r="V639" t="s">
        <v>218</v>
      </c>
      <c r="W639" t="s">
        <v>219</v>
      </c>
    </row>
    <row r="640" spans="1:23" x14ac:dyDescent="0.25">
      <c r="A640">
        <v>1164</v>
      </c>
      <c r="B640" t="s">
        <v>16</v>
      </c>
      <c r="C640" t="s">
        <v>204</v>
      </c>
      <c r="D640" t="s">
        <v>205</v>
      </c>
      <c r="E640" t="s">
        <v>251</v>
      </c>
      <c r="F640" t="s">
        <v>221</v>
      </c>
      <c r="H640" t="s">
        <v>232</v>
      </c>
      <c r="I640" t="s">
        <v>253</v>
      </c>
      <c r="K640" t="s">
        <v>210</v>
      </c>
      <c r="L640" t="s">
        <v>211</v>
      </c>
      <c r="M640" t="s">
        <v>212</v>
      </c>
      <c r="N640" t="s">
        <v>213</v>
      </c>
      <c r="O640" t="s">
        <v>214</v>
      </c>
      <c r="P640" t="s">
        <v>228</v>
      </c>
      <c r="Q640">
        <v>12.5</v>
      </c>
      <c r="R640" t="s">
        <v>216</v>
      </c>
      <c r="U640" t="s">
        <v>226</v>
      </c>
      <c r="V640" t="s">
        <v>218</v>
      </c>
      <c r="W640" t="s">
        <v>219</v>
      </c>
    </row>
    <row r="641" spans="1:23" x14ac:dyDescent="0.25">
      <c r="A641">
        <v>1208</v>
      </c>
      <c r="B641" t="s">
        <v>16</v>
      </c>
      <c r="C641" t="s">
        <v>204</v>
      </c>
      <c r="D641" t="s">
        <v>205</v>
      </c>
      <c r="E641" t="s">
        <v>251</v>
      </c>
      <c r="F641" t="s">
        <v>221</v>
      </c>
      <c r="H641" t="s">
        <v>232</v>
      </c>
      <c r="I641" t="s">
        <v>253</v>
      </c>
      <c r="K641" t="s">
        <v>257</v>
      </c>
      <c r="L641" t="s">
        <v>211</v>
      </c>
      <c r="M641" t="s">
        <v>212</v>
      </c>
      <c r="N641" t="s">
        <v>213</v>
      </c>
      <c r="O641" t="s">
        <v>214</v>
      </c>
      <c r="P641" t="s">
        <v>228</v>
      </c>
      <c r="Q641">
        <v>12.5</v>
      </c>
      <c r="R641" t="s">
        <v>416</v>
      </c>
      <c r="U641" t="s">
        <v>229</v>
      </c>
      <c r="V641" t="s">
        <v>218</v>
      </c>
      <c r="W641" t="s">
        <v>219</v>
      </c>
    </row>
    <row r="642" spans="1:23" x14ac:dyDescent="0.25">
      <c r="A642">
        <v>1289</v>
      </c>
      <c r="B642" t="s">
        <v>16</v>
      </c>
      <c r="C642" t="s">
        <v>204</v>
      </c>
      <c r="D642" t="s">
        <v>205</v>
      </c>
      <c r="E642" t="s">
        <v>251</v>
      </c>
      <c r="F642" t="s">
        <v>221</v>
      </c>
      <c r="H642" t="s">
        <v>232</v>
      </c>
      <c r="I642" t="s">
        <v>253</v>
      </c>
      <c r="K642" t="s">
        <v>210</v>
      </c>
      <c r="L642" t="s">
        <v>211</v>
      </c>
      <c r="M642" t="s">
        <v>212</v>
      </c>
      <c r="N642" t="s">
        <v>213</v>
      </c>
      <c r="O642" t="s">
        <v>214</v>
      </c>
      <c r="P642" t="s">
        <v>215</v>
      </c>
      <c r="Q642">
        <v>7</v>
      </c>
      <c r="R642" t="s">
        <v>216</v>
      </c>
      <c r="U642" t="s">
        <v>226</v>
      </c>
      <c r="V642" t="s">
        <v>227</v>
      </c>
      <c r="W642" t="s">
        <v>230</v>
      </c>
    </row>
    <row r="643" spans="1:23" x14ac:dyDescent="0.25">
      <c r="A643">
        <v>1695</v>
      </c>
      <c r="B643" t="s">
        <v>16</v>
      </c>
      <c r="C643" t="s">
        <v>220</v>
      </c>
      <c r="D643" t="s">
        <v>205</v>
      </c>
      <c r="E643" t="s">
        <v>251</v>
      </c>
      <c r="F643" t="s">
        <v>221</v>
      </c>
      <c r="H643" t="s">
        <v>249</v>
      </c>
      <c r="K643" t="s">
        <v>210</v>
      </c>
      <c r="L643" t="s">
        <v>211</v>
      </c>
      <c r="M643" t="s">
        <v>212</v>
      </c>
      <c r="N643" t="s">
        <v>223</v>
      </c>
      <c r="O643" t="s">
        <v>224</v>
      </c>
      <c r="P643" t="s">
        <v>215</v>
      </c>
      <c r="Q643">
        <v>7</v>
      </c>
      <c r="R643" t="s">
        <v>216</v>
      </c>
      <c r="U643" t="s">
        <v>226</v>
      </c>
      <c r="V643" t="s">
        <v>227</v>
      </c>
      <c r="W643" t="s">
        <v>230</v>
      </c>
    </row>
    <row r="644" spans="1:23" x14ac:dyDescent="0.25">
      <c r="A644">
        <v>2610</v>
      </c>
      <c r="B644" t="s">
        <v>16</v>
      </c>
      <c r="C644" t="s">
        <v>220</v>
      </c>
      <c r="D644" t="s">
        <v>205</v>
      </c>
      <c r="E644" t="s">
        <v>251</v>
      </c>
      <c r="F644" t="s">
        <v>221</v>
      </c>
      <c r="H644" t="s">
        <v>249</v>
      </c>
      <c r="K644" t="s">
        <v>210</v>
      </c>
      <c r="L644" t="s">
        <v>211</v>
      </c>
      <c r="M644" t="s">
        <v>212</v>
      </c>
      <c r="N644" t="s">
        <v>213</v>
      </c>
      <c r="O644" t="s">
        <v>214</v>
      </c>
      <c r="P644" t="s">
        <v>228</v>
      </c>
      <c r="Q644">
        <v>12.5</v>
      </c>
      <c r="R644" t="s">
        <v>282</v>
      </c>
      <c r="U644" t="s">
        <v>229</v>
      </c>
      <c r="V644" t="s">
        <v>218</v>
      </c>
      <c r="W644" t="s">
        <v>230</v>
      </c>
    </row>
    <row r="645" spans="1:23" x14ac:dyDescent="0.25">
      <c r="A645">
        <v>863</v>
      </c>
      <c r="B645" t="s">
        <v>16</v>
      </c>
      <c r="C645" t="s">
        <v>204</v>
      </c>
      <c r="D645" t="s">
        <v>205</v>
      </c>
      <c r="E645" t="s">
        <v>251</v>
      </c>
      <c r="F645" t="s">
        <v>276</v>
      </c>
      <c r="J645" t="s">
        <v>277</v>
      </c>
      <c r="K645" t="s">
        <v>243</v>
      </c>
      <c r="L645" t="s">
        <v>211</v>
      </c>
      <c r="M645" t="s">
        <v>212</v>
      </c>
      <c r="N645" t="s">
        <v>213</v>
      </c>
      <c r="O645" t="s">
        <v>214</v>
      </c>
      <c r="P645" t="s">
        <v>235</v>
      </c>
      <c r="Q645">
        <v>15</v>
      </c>
      <c r="R645" t="s">
        <v>216</v>
      </c>
      <c r="U645" t="s">
        <v>229</v>
      </c>
      <c r="V645" t="s">
        <v>227</v>
      </c>
      <c r="W645" t="s">
        <v>230</v>
      </c>
    </row>
    <row r="646" spans="1:23" x14ac:dyDescent="0.25">
      <c r="A646">
        <v>1273</v>
      </c>
      <c r="B646" t="s">
        <v>16</v>
      </c>
      <c r="C646" t="s">
        <v>204</v>
      </c>
      <c r="D646" t="s">
        <v>205</v>
      </c>
      <c r="E646" t="s">
        <v>251</v>
      </c>
      <c r="F646" t="s">
        <v>276</v>
      </c>
      <c r="J646" t="s">
        <v>277</v>
      </c>
      <c r="K646" t="s">
        <v>210</v>
      </c>
      <c r="L646" t="s">
        <v>211</v>
      </c>
      <c r="M646" t="s">
        <v>212</v>
      </c>
      <c r="N646" t="s">
        <v>213</v>
      </c>
      <c r="O646" t="s">
        <v>214</v>
      </c>
      <c r="P646" t="s">
        <v>215</v>
      </c>
      <c r="Q646">
        <v>7</v>
      </c>
      <c r="R646" t="s">
        <v>225</v>
      </c>
      <c r="U646" t="s">
        <v>217</v>
      </c>
      <c r="V646" t="s">
        <v>227</v>
      </c>
      <c r="W646" t="s">
        <v>230</v>
      </c>
    </row>
    <row r="647" spans="1:23" x14ac:dyDescent="0.25">
      <c r="A647">
        <v>192</v>
      </c>
      <c r="B647" t="s">
        <v>17</v>
      </c>
      <c r="C647" t="s">
        <v>204</v>
      </c>
      <c r="D647" t="s">
        <v>205</v>
      </c>
      <c r="E647" t="s">
        <v>251</v>
      </c>
      <c r="F647" t="s">
        <v>207</v>
      </c>
      <c r="G647" t="s">
        <v>234</v>
      </c>
      <c r="H647" t="s">
        <v>249</v>
      </c>
      <c r="I647" t="s">
        <v>253</v>
      </c>
      <c r="K647" t="s">
        <v>210</v>
      </c>
      <c r="L647" t="s">
        <v>211</v>
      </c>
      <c r="M647" t="s">
        <v>212</v>
      </c>
      <c r="N647" t="s">
        <v>213</v>
      </c>
      <c r="O647" t="s">
        <v>214</v>
      </c>
      <c r="P647" t="s">
        <v>215</v>
      </c>
      <c r="Q647">
        <v>7</v>
      </c>
      <c r="R647" t="s">
        <v>216</v>
      </c>
      <c r="U647" t="s">
        <v>288</v>
      </c>
      <c r="V647" t="s">
        <v>218</v>
      </c>
      <c r="W647" t="s">
        <v>230</v>
      </c>
    </row>
    <row r="648" spans="1:23" x14ac:dyDescent="0.25">
      <c r="A648">
        <v>195</v>
      </c>
      <c r="B648" t="s">
        <v>17</v>
      </c>
      <c r="C648" t="s">
        <v>204</v>
      </c>
      <c r="D648" t="s">
        <v>205</v>
      </c>
      <c r="E648" t="s">
        <v>251</v>
      </c>
      <c r="F648" t="s">
        <v>207</v>
      </c>
      <c r="G648" t="s">
        <v>234</v>
      </c>
      <c r="H648" t="s">
        <v>240</v>
      </c>
      <c r="I648" t="s">
        <v>253</v>
      </c>
      <c r="K648" t="s">
        <v>210</v>
      </c>
      <c r="L648" t="s">
        <v>211</v>
      </c>
      <c r="M648" t="s">
        <v>212</v>
      </c>
      <c r="N648" t="s">
        <v>223</v>
      </c>
      <c r="O648" t="s">
        <v>224</v>
      </c>
      <c r="P648" t="s">
        <v>228</v>
      </c>
      <c r="Q648">
        <v>12.5</v>
      </c>
      <c r="R648" t="s">
        <v>281</v>
      </c>
      <c r="U648" t="s">
        <v>229</v>
      </c>
      <c r="V648" t="s">
        <v>218</v>
      </c>
      <c r="W648" t="s">
        <v>230</v>
      </c>
    </row>
    <row r="649" spans="1:23" x14ac:dyDescent="0.25">
      <c r="A649">
        <v>2187</v>
      </c>
      <c r="B649" t="s">
        <v>17</v>
      </c>
      <c r="C649" t="s">
        <v>204</v>
      </c>
      <c r="D649" t="s">
        <v>205</v>
      </c>
      <c r="E649" t="s">
        <v>251</v>
      </c>
      <c r="F649" t="s">
        <v>207</v>
      </c>
      <c r="G649" t="s">
        <v>234</v>
      </c>
      <c r="H649" t="s">
        <v>232</v>
      </c>
      <c r="I649" t="s">
        <v>253</v>
      </c>
      <c r="K649" t="s">
        <v>210</v>
      </c>
      <c r="L649" t="s">
        <v>211</v>
      </c>
      <c r="M649" t="s">
        <v>212</v>
      </c>
      <c r="N649" t="s">
        <v>213</v>
      </c>
      <c r="O649" t="s">
        <v>214</v>
      </c>
      <c r="P649" t="s">
        <v>235</v>
      </c>
      <c r="Q649">
        <v>15</v>
      </c>
      <c r="R649" t="s">
        <v>260</v>
      </c>
      <c r="U649" t="s">
        <v>229</v>
      </c>
      <c r="V649" t="s">
        <v>218</v>
      </c>
      <c r="W649" t="s">
        <v>219</v>
      </c>
    </row>
    <row r="650" spans="1:23" x14ac:dyDescent="0.25">
      <c r="A650">
        <v>2214</v>
      </c>
      <c r="B650" t="s">
        <v>17</v>
      </c>
      <c r="C650" t="s">
        <v>204</v>
      </c>
      <c r="D650" t="s">
        <v>205</v>
      </c>
      <c r="E650" t="s">
        <v>251</v>
      </c>
      <c r="F650" t="s">
        <v>207</v>
      </c>
      <c r="G650" t="s">
        <v>234</v>
      </c>
      <c r="H650" t="s">
        <v>290</v>
      </c>
      <c r="I650" t="s">
        <v>253</v>
      </c>
      <c r="K650" t="s">
        <v>210</v>
      </c>
      <c r="L650" t="s">
        <v>237</v>
      </c>
      <c r="M650" t="s">
        <v>238</v>
      </c>
      <c r="N650" t="s">
        <v>223</v>
      </c>
      <c r="O650" t="s">
        <v>224</v>
      </c>
      <c r="P650" t="s">
        <v>228</v>
      </c>
      <c r="Q650">
        <v>12.5</v>
      </c>
      <c r="R650" t="s">
        <v>267</v>
      </c>
      <c r="U650" t="s">
        <v>229</v>
      </c>
      <c r="V650" t="s">
        <v>227</v>
      </c>
      <c r="W650" t="s">
        <v>230</v>
      </c>
    </row>
    <row r="651" spans="1:23" x14ac:dyDescent="0.25">
      <c r="A651">
        <v>142</v>
      </c>
      <c r="B651" t="s">
        <v>17</v>
      </c>
      <c r="C651" t="s">
        <v>220</v>
      </c>
      <c r="D651" t="s">
        <v>205</v>
      </c>
      <c r="E651" t="s">
        <v>251</v>
      </c>
      <c r="F651" t="s">
        <v>207</v>
      </c>
      <c r="G651" t="s">
        <v>245</v>
      </c>
      <c r="H651" t="s">
        <v>248</v>
      </c>
      <c r="I651" t="s">
        <v>253</v>
      </c>
      <c r="K651" t="s">
        <v>257</v>
      </c>
      <c r="L651" t="s">
        <v>237</v>
      </c>
      <c r="M651" t="s">
        <v>238</v>
      </c>
      <c r="N651" t="s">
        <v>223</v>
      </c>
      <c r="O651" t="s">
        <v>224</v>
      </c>
      <c r="P651" t="s">
        <v>235</v>
      </c>
      <c r="Q651">
        <v>15</v>
      </c>
      <c r="R651" t="s">
        <v>239</v>
      </c>
      <c r="U651" t="s">
        <v>217</v>
      </c>
      <c r="V651" t="s">
        <v>218</v>
      </c>
      <c r="W651" t="s">
        <v>230</v>
      </c>
    </row>
    <row r="652" spans="1:23" x14ac:dyDescent="0.25">
      <c r="A652">
        <v>183</v>
      </c>
      <c r="B652" t="s">
        <v>17</v>
      </c>
      <c r="C652" t="s">
        <v>220</v>
      </c>
      <c r="D652" t="s">
        <v>205</v>
      </c>
      <c r="E652" t="s">
        <v>251</v>
      </c>
      <c r="F652" t="s">
        <v>207</v>
      </c>
      <c r="G652" t="s">
        <v>208</v>
      </c>
      <c r="H652" t="s">
        <v>417</v>
      </c>
      <c r="I652" t="s">
        <v>253</v>
      </c>
      <c r="K652" t="s">
        <v>210</v>
      </c>
      <c r="L652" t="s">
        <v>211</v>
      </c>
      <c r="M652" t="s">
        <v>212</v>
      </c>
      <c r="N652" t="s">
        <v>213</v>
      </c>
      <c r="O652" t="s">
        <v>214</v>
      </c>
      <c r="P652" t="s">
        <v>228</v>
      </c>
      <c r="Q652">
        <v>12.5</v>
      </c>
      <c r="R652" t="s">
        <v>225</v>
      </c>
      <c r="U652" t="s">
        <v>229</v>
      </c>
      <c r="V652" t="s">
        <v>227</v>
      </c>
      <c r="W652" t="s">
        <v>230</v>
      </c>
    </row>
    <row r="653" spans="1:23" x14ac:dyDescent="0.25">
      <c r="A653">
        <v>93</v>
      </c>
      <c r="B653" t="s">
        <v>17</v>
      </c>
      <c r="C653" t="s">
        <v>204</v>
      </c>
      <c r="D653" t="s">
        <v>205</v>
      </c>
      <c r="E653" t="s">
        <v>251</v>
      </c>
      <c r="F653" t="s">
        <v>207</v>
      </c>
      <c r="G653" t="s">
        <v>208</v>
      </c>
      <c r="H653" t="s">
        <v>240</v>
      </c>
      <c r="I653" t="s">
        <v>253</v>
      </c>
      <c r="K653" t="s">
        <v>243</v>
      </c>
      <c r="L653" t="s">
        <v>211</v>
      </c>
      <c r="M653" t="s">
        <v>212</v>
      </c>
      <c r="N653" t="s">
        <v>213</v>
      </c>
      <c r="O653" t="s">
        <v>214</v>
      </c>
      <c r="P653" t="s">
        <v>228</v>
      </c>
      <c r="Q653">
        <v>12.5</v>
      </c>
      <c r="R653" t="s">
        <v>216</v>
      </c>
      <c r="U653" t="s">
        <v>229</v>
      </c>
      <c r="V653" t="s">
        <v>227</v>
      </c>
      <c r="W653" t="s">
        <v>219</v>
      </c>
    </row>
    <row r="654" spans="1:23" x14ac:dyDescent="0.25">
      <c r="A654">
        <v>2199</v>
      </c>
      <c r="B654" t="s">
        <v>17</v>
      </c>
      <c r="C654" t="s">
        <v>220</v>
      </c>
      <c r="D654" t="s">
        <v>205</v>
      </c>
      <c r="E654" t="s">
        <v>251</v>
      </c>
      <c r="F654" t="s">
        <v>207</v>
      </c>
      <c r="G654" t="s">
        <v>208</v>
      </c>
      <c r="H654" t="s">
        <v>232</v>
      </c>
      <c r="I654" t="s">
        <v>253</v>
      </c>
      <c r="K654" t="s">
        <v>210</v>
      </c>
      <c r="L654" t="s">
        <v>211</v>
      </c>
      <c r="M654" t="s">
        <v>212</v>
      </c>
      <c r="N654" t="s">
        <v>213</v>
      </c>
      <c r="O654" t="s">
        <v>214</v>
      </c>
      <c r="P654" t="s">
        <v>215</v>
      </c>
      <c r="Q654">
        <v>7</v>
      </c>
      <c r="R654" t="s">
        <v>281</v>
      </c>
      <c r="U654" t="s">
        <v>229</v>
      </c>
      <c r="V654" t="s">
        <v>227</v>
      </c>
      <c r="W654" t="s">
        <v>230</v>
      </c>
    </row>
    <row r="655" spans="1:23" x14ac:dyDescent="0.25">
      <c r="A655">
        <v>119</v>
      </c>
      <c r="B655" t="s">
        <v>17</v>
      </c>
      <c r="C655" t="s">
        <v>204</v>
      </c>
      <c r="D655" t="s">
        <v>205</v>
      </c>
      <c r="E655" t="s">
        <v>251</v>
      </c>
      <c r="F655" t="s">
        <v>207</v>
      </c>
      <c r="G655" t="s">
        <v>208</v>
      </c>
      <c r="H655" t="s">
        <v>222</v>
      </c>
      <c r="I655" t="s">
        <v>252</v>
      </c>
      <c r="K655" t="s">
        <v>210</v>
      </c>
      <c r="L655" t="s">
        <v>211</v>
      </c>
      <c r="M655" t="s">
        <v>212</v>
      </c>
      <c r="N655" t="s">
        <v>223</v>
      </c>
      <c r="O655" t="s">
        <v>224</v>
      </c>
      <c r="P655" t="s">
        <v>228</v>
      </c>
      <c r="Q655">
        <v>12.5</v>
      </c>
      <c r="R655" t="s">
        <v>216</v>
      </c>
      <c r="U655" t="s">
        <v>229</v>
      </c>
      <c r="V655" t="s">
        <v>218</v>
      </c>
      <c r="W655" t="s">
        <v>219</v>
      </c>
    </row>
    <row r="656" spans="1:23" x14ac:dyDescent="0.25">
      <c r="A656">
        <v>128</v>
      </c>
      <c r="B656" t="s">
        <v>17</v>
      </c>
      <c r="C656" t="s">
        <v>204</v>
      </c>
      <c r="D656" t="s">
        <v>205</v>
      </c>
      <c r="E656" t="s">
        <v>251</v>
      </c>
      <c r="F656" t="s">
        <v>207</v>
      </c>
      <c r="G656" t="s">
        <v>208</v>
      </c>
      <c r="H656" t="s">
        <v>290</v>
      </c>
      <c r="I656" t="s">
        <v>253</v>
      </c>
      <c r="K656" t="s">
        <v>243</v>
      </c>
      <c r="L656" t="s">
        <v>211</v>
      </c>
      <c r="M656" t="s">
        <v>212</v>
      </c>
      <c r="N656" t="s">
        <v>213</v>
      </c>
      <c r="O656" t="s">
        <v>214</v>
      </c>
      <c r="P656" t="s">
        <v>259</v>
      </c>
      <c r="Q656">
        <v>2</v>
      </c>
      <c r="R656" t="s">
        <v>317</v>
      </c>
      <c r="U656" t="s">
        <v>226</v>
      </c>
      <c r="V656" t="s">
        <v>218</v>
      </c>
      <c r="W656" t="s">
        <v>219</v>
      </c>
    </row>
    <row r="657" spans="1:23" x14ac:dyDescent="0.25">
      <c r="A657">
        <v>130</v>
      </c>
      <c r="B657" t="s">
        <v>17</v>
      </c>
      <c r="C657" t="s">
        <v>204</v>
      </c>
      <c r="D657" t="s">
        <v>205</v>
      </c>
      <c r="E657" t="s">
        <v>251</v>
      </c>
      <c r="F657" t="s">
        <v>207</v>
      </c>
      <c r="G657" t="s">
        <v>208</v>
      </c>
      <c r="H657" t="s">
        <v>232</v>
      </c>
      <c r="I657" t="s">
        <v>253</v>
      </c>
      <c r="K657" t="s">
        <v>257</v>
      </c>
      <c r="L657" t="s">
        <v>237</v>
      </c>
      <c r="M657" t="s">
        <v>238</v>
      </c>
      <c r="N657" t="s">
        <v>213</v>
      </c>
      <c r="O657" t="s">
        <v>214</v>
      </c>
      <c r="P657" t="s">
        <v>228</v>
      </c>
      <c r="Q657">
        <v>12.5</v>
      </c>
      <c r="R657" t="s">
        <v>282</v>
      </c>
      <c r="U657" t="s">
        <v>270</v>
      </c>
      <c r="V657" t="s">
        <v>227</v>
      </c>
      <c r="W657" t="s">
        <v>230</v>
      </c>
    </row>
    <row r="658" spans="1:23" x14ac:dyDescent="0.25">
      <c r="A658">
        <v>138</v>
      </c>
      <c r="B658" t="s">
        <v>17</v>
      </c>
      <c r="C658" t="s">
        <v>204</v>
      </c>
      <c r="D658" t="s">
        <v>205</v>
      </c>
      <c r="E658" t="s">
        <v>251</v>
      </c>
      <c r="F658" t="s">
        <v>207</v>
      </c>
      <c r="G658" t="s">
        <v>208</v>
      </c>
      <c r="H658" t="s">
        <v>232</v>
      </c>
      <c r="I658" t="s">
        <v>253</v>
      </c>
      <c r="K658" t="s">
        <v>210</v>
      </c>
      <c r="L658" t="s">
        <v>211</v>
      </c>
      <c r="M658" t="s">
        <v>212</v>
      </c>
      <c r="N658" t="s">
        <v>213</v>
      </c>
      <c r="O658" t="s">
        <v>214</v>
      </c>
      <c r="P658" t="s">
        <v>215</v>
      </c>
      <c r="Q658">
        <v>7</v>
      </c>
      <c r="R658" t="s">
        <v>233</v>
      </c>
      <c r="U658" t="s">
        <v>226</v>
      </c>
      <c r="V658" t="s">
        <v>218</v>
      </c>
      <c r="W658" t="s">
        <v>230</v>
      </c>
    </row>
    <row r="659" spans="1:23" x14ac:dyDescent="0.25">
      <c r="A659">
        <v>2183</v>
      </c>
      <c r="B659" t="s">
        <v>17</v>
      </c>
      <c r="C659" t="s">
        <v>204</v>
      </c>
      <c r="D659" t="s">
        <v>205</v>
      </c>
      <c r="E659" t="s">
        <v>251</v>
      </c>
      <c r="F659" t="s">
        <v>207</v>
      </c>
      <c r="G659" t="s">
        <v>208</v>
      </c>
      <c r="H659" t="s">
        <v>222</v>
      </c>
      <c r="I659" t="s">
        <v>252</v>
      </c>
      <c r="K659" t="s">
        <v>210</v>
      </c>
      <c r="L659" t="s">
        <v>211</v>
      </c>
      <c r="M659" t="s">
        <v>212</v>
      </c>
      <c r="N659" t="s">
        <v>213</v>
      </c>
      <c r="O659" t="s">
        <v>214</v>
      </c>
      <c r="P659" t="s">
        <v>235</v>
      </c>
      <c r="Q659">
        <v>15</v>
      </c>
      <c r="R659" t="s">
        <v>216</v>
      </c>
      <c r="U659" t="s">
        <v>229</v>
      </c>
      <c r="V659" t="s">
        <v>218</v>
      </c>
      <c r="W659" t="s">
        <v>219</v>
      </c>
    </row>
    <row r="660" spans="1:23" x14ac:dyDescent="0.25">
      <c r="A660">
        <v>2193</v>
      </c>
      <c r="B660" t="s">
        <v>17</v>
      </c>
      <c r="C660" t="s">
        <v>204</v>
      </c>
      <c r="D660" t="s">
        <v>205</v>
      </c>
      <c r="E660" t="s">
        <v>251</v>
      </c>
      <c r="F660" t="s">
        <v>207</v>
      </c>
      <c r="G660" t="s">
        <v>231</v>
      </c>
      <c r="H660" t="s">
        <v>249</v>
      </c>
      <c r="I660" t="s">
        <v>253</v>
      </c>
      <c r="K660" t="s">
        <v>210</v>
      </c>
      <c r="L660" t="s">
        <v>211</v>
      </c>
      <c r="M660" t="s">
        <v>212</v>
      </c>
      <c r="N660" t="s">
        <v>213</v>
      </c>
      <c r="O660" t="s">
        <v>214</v>
      </c>
      <c r="P660" t="s">
        <v>215</v>
      </c>
      <c r="Q660">
        <v>7</v>
      </c>
      <c r="R660" t="s">
        <v>216</v>
      </c>
      <c r="U660" t="s">
        <v>288</v>
      </c>
      <c r="V660" t="s">
        <v>218</v>
      </c>
      <c r="W660" t="s">
        <v>230</v>
      </c>
    </row>
    <row r="661" spans="1:23" x14ac:dyDescent="0.25">
      <c r="A661">
        <v>68</v>
      </c>
      <c r="B661" t="s">
        <v>17</v>
      </c>
      <c r="C661" t="s">
        <v>220</v>
      </c>
      <c r="D661" t="s">
        <v>205</v>
      </c>
      <c r="E661" t="s">
        <v>206</v>
      </c>
      <c r="F661" t="s">
        <v>207</v>
      </c>
      <c r="G661" t="s">
        <v>231</v>
      </c>
      <c r="H661" t="s">
        <v>222</v>
      </c>
      <c r="K661" t="s">
        <v>210</v>
      </c>
      <c r="L661" t="s">
        <v>237</v>
      </c>
      <c r="M661" t="s">
        <v>238</v>
      </c>
      <c r="N661" t="s">
        <v>223</v>
      </c>
      <c r="O661" t="s">
        <v>224</v>
      </c>
      <c r="P661" t="s">
        <v>235</v>
      </c>
      <c r="Q661">
        <v>15</v>
      </c>
      <c r="R661" t="s">
        <v>225</v>
      </c>
      <c r="U661" t="s">
        <v>226</v>
      </c>
      <c r="V661" t="s">
        <v>227</v>
      </c>
      <c r="W661" t="s">
        <v>230</v>
      </c>
    </row>
    <row r="662" spans="1:23" x14ac:dyDescent="0.25">
      <c r="A662">
        <v>75</v>
      </c>
      <c r="B662" t="s">
        <v>17</v>
      </c>
      <c r="C662" t="s">
        <v>204</v>
      </c>
      <c r="D662" t="s">
        <v>205</v>
      </c>
      <c r="E662" t="s">
        <v>47</v>
      </c>
      <c r="K662" t="s">
        <v>47</v>
      </c>
      <c r="N662" t="s">
        <v>236</v>
      </c>
      <c r="O662" t="s">
        <v>236</v>
      </c>
    </row>
    <row r="663" spans="1:23" x14ac:dyDescent="0.25">
      <c r="A663">
        <v>76</v>
      </c>
      <c r="B663" t="s">
        <v>17</v>
      </c>
      <c r="C663" t="s">
        <v>204</v>
      </c>
      <c r="D663" t="s">
        <v>205</v>
      </c>
      <c r="E663" t="s">
        <v>43</v>
      </c>
      <c r="K663" t="s">
        <v>43</v>
      </c>
      <c r="N663" t="s">
        <v>236</v>
      </c>
      <c r="O663" t="s">
        <v>236</v>
      </c>
    </row>
    <row r="664" spans="1:23" x14ac:dyDescent="0.25">
      <c r="A664">
        <v>77</v>
      </c>
      <c r="B664" t="s">
        <v>17</v>
      </c>
      <c r="C664" t="s">
        <v>220</v>
      </c>
      <c r="D664" t="s">
        <v>205</v>
      </c>
      <c r="E664" t="s">
        <v>206</v>
      </c>
      <c r="F664" t="s">
        <v>221</v>
      </c>
      <c r="H664" t="s">
        <v>232</v>
      </c>
      <c r="K664" t="s">
        <v>210</v>
      </c>
      <c r="L664" t="s">
        <v>211</v>
      </c>
      <c r="M664" t="s">
        <v>212</v>
      </c>
      <c r="N664" t="s">
        <v>223</v>
      </c>
      <c r="O664" t="s">
        <v>224</v>
      </c>
      <c r="P664" t="s">
        <v>215</v>
      </c>
      <c r="Q664">
        <v>7</v>
      </c>
      <c r="R664" t="s">
        <v>239</v>
      </c>
      <c r="U664" t="s">
        <v>298</v>
      </c>
      <c r="V664" t="s">
        <v>227</v>
      </c>
      <c r="W664" t="s">
        <v>230</v>
      </c>
    </row>
    <row r="665" spans="1:23" x14ac:dyDescent="0.25">
      <c r="A665">
        <v>78</v>
      </c>
      <c r="B665" t="s">
        <v>17</v>
      </c>
      <c r="C665" t="s">
        <v>204</v>
      </c>
      <c r="D665" t="s">
        <v>205</v>
      </c>
      <c r="E665" t="s">
        <v>206</v>
      </c>
      <c r="F665" t="s">
        <v>207</v>
      </c>
      <c r="G665" t="s">
        <v>234</v>
      </c>
      <c r="H665" t="s">
        <v>232</v>
      </c>
      <c r="K665" t="s">
        <v>210</v>
      </c>
      <c r="L665" t="s">
        <v>211</v>
      </c>
      <c r="M665" t="s">
        <v>212</v>
      </c>
      <c r="N665" t="s">
        <v>223</v>
      </c>
      <c r="O665" t="s">
        <v>224</v>
      </c>
      <c r="P665" t="s">
        <v>228</v>
      </c>
      <c r="Q665">
        <v>12.5</v>
      </c>
      <c r="R665" t="s">
        <v>225</v>
      </c>
      <c r="U665" t="s">
        <v>226</v>
      </c>
      <c r="V665" t="s">
        <v>227</v>
      </c>
      <c r="W665" t="s">
        <v>219</v>
      </c>
    </row>
    <row r="666" spans="1:23" x14ac:dyDescent="0.25">
      <c r="A666">
        <v>79</v>
      </c>
      <c r="B666" t="s">
        <v>17</v>
      </c>
      <c r="C666" t="s">
        <v>220</v>
      </c>
      <c r="D666" t="s">
        <v>205</v>
      </c>
      <c r="E666" t="s">
        <v>206</v>
      </c>
      <c r="F666" t="s">
        <v>207</v>
      </c>
      <c r="G666" t="s">
        <v>231</v>
      </c>
      <c r="H666" t="s">
        <v>232</v>
      </c>
      <c r="K666" t="s">
        <v>210</v>
      </c>
      <c r="L666" t="s">
        <v>237</v>
      </c>
      <c r="M666" t="s">
        <v>238</v>
      </c>
      <c r="N666" t="s">
        <v>223</v>
      </c>
      <c r="O666" t="s">
        <v>224</v>
      </c>
      <c r="P666" t="s">
        <v>235</v>
      </c>
      <c r="Q666">
        <v>15</v>
      </c>
      <c r="R666" t="s">
        <v>225</v>
      </c>
      <c r="U666" t="s">
        <v>278</v>
      </c>
      <c r="V666" t="s">
        <v>218</v>
      </c>
      <c r="W666" t="s">
        <v>219</v>
      </c>
    </row>
    <row r="667" spans="1:23" x14ac:dyDescent="0.25">
      <c r="A667">
        <v>80</v>
      </c>
      <c r="B667" t="s">
        <v>17</v>
      </c>
      <c r="C667" t="s">
        <v>204</v>
      </c>
      <c r="D667" t="s">
        <v>205</v>
      </c>
      <c r="E667" t="s">
        <v>206</v>
      </c>
      <c r="F667" t="s">
        <v>207</v>
      </c>
      <c r="G667" t="s">
        <v>231</v>
      </c>
      <c r="H667" t="s">
        <v>209</v>
      </c>
      <c r="K667" t="s">
        <v>210</v>
      </c>
      <c r="L667" t="s">
        <v>237</v>
      </c>
      <c r="M667" t="s">
        <v>238</v>
      </c>
      <c r="N667" t="s">
        <v>213</v>
      </c>
      <c r="O667" t="s">
        <v>214</v>
      </c>
      <c r="P667" t="s">
        <v>215</v>
      </c>
      <c r="Q667">
        <v>7</v>
      </c>
      <c r="R667" t="s">
        <v>233</v>
      </c>
      <c r="U667" t="s">
        <v>270</v>
      </c>
      <c r="V667" t="s">
        <v>218</v>
      </c>
      <c r="W667" t="s">
        <v>230</v>
      </c>
    </row>
    <row r="668" spans="1:23" x14ac:dyDescent="0.25">
      <c r="A668">
        <v>81</v>
      </c>
      <c r="B668" t="s">
        <v>17</v>
      </c>
      <c r="C668" t="s">
        <v>204</v>
      </c>
      <c r="D668" t="s">
        <v>205</v>
      </c>
      <c r="E668" t="s">
        <v>206</v>
      </c>
      <c r="F668" t="s">
        <v>221</v>
      </c>
      <c r="H668" t="s">
        <v>249</v>
      </c>
      <c r="K668" t="s">
        <v>210</v>
      </c>
      <c r="L668" t="s">
        <v>211</v>
      </c>
      <c r="M668" t="s">
        <v>212</v>
      </c>
      <c r="N668" t="s">
        <v>213</v>
      </c>
      <c r="O668" t="s">
        <v>214</v>
      </c>
      <c r="P668" t="s">
        <v>215</v>
      </c>
      <c r="Q668">
        <v>7</v>
      </c>
      <c r="R668" t="s">
        <v>323</v>
      </c>
      <c r="U668" t="s">
        <v>226</v>
      </c>
      <c r="V668" t="s">
        <v>227</v>
      </c>
      <c r="W668" t="s">
        <v>219</v>
      </c>
    </row>
    <row r="669" spans="1:23" x14ac:dyDescent="0.25">
      <c r="A669">
        <v>83</v>
      </c>
      <c r="B669" t="s">
        <v>17</v>
      </c>
      <c r="C669" t="s">
        <v>204</v>
      </c>
      <c r="D669" t="s">
        <v>205</v>
      </c>
      <c r="E669" t="s">
        <v>206</v>
      </c>
      <c r="F669" t="s">
        <v>221</v>
      </c>
      <c r="H669" t="s">
        <v>290</v>
      </c>
      <c r="K669" t="s">
        <v>210</v>
      </c>
      <c r="L669" t="s">
        <v>211</v>
      </c>
      <c r="M669" t="s">
        <v>212</v>
      </c>
      <c r="N669" t="s">
        <v>213</v>
      </c>
      <c r="O669" t="s">
        <v>214</v>
      </c>
      <c r="P669" t="s">
        <v>215</v>
      </c>
      <c r="Q669">
        <v>7</v>
      </c>
      <c r="R669" t="s">
        <v>317</v>
      </c>
      <c r="U669" t="s">
        <v>229</v>
      </c>
      <c r="V669" t="s">
        <v>227</v>
      </c>
      <c r="W669" t="s">
        <v>230</v>
      </c>
    </row>
    <row r="670" spans="1:23" x14ac:dyDescent="0.25">
      <c r="A670">
        <v>84</v>
      </c>
      <c r="B670" t="s">
        <v>17</v>
      </c>
      <c r="C670" t="s">
        <v>204</v>
      </c>
      <c r="D670" t="s">
        <v>205</v>
      </c>
      <c r="E670" t="s">
        <v>206</v>
      </c>
      <c r="F670" t="s">
        <v>221</v>
      </c>
      <c r="H670" t="s">
        <v>248</v>
      </c>
      <c r="K670" t="s">
        <v>210</v>
      </c>
      <c r="L670" t="s">
        <v>211</v>
      </c>
      <c r="M670" t="s">
        <v>212</v>
      </c>
      <c r="N670" t="s">
        <v>223</v>
      </c>
      <c r="O670" t="s">
        <v>224</v>
      </c>
      <c r="P670" t="s">
        <v>215</v>
      </c>
      <c r="Q670">
        <v>7</v>
      </c>
      <c r="R670" t="s">
        <v>258</v>
      </c>
      <c r="U670" t="s">
        <v>381</v>
      </c>
      <c r="V670" t="s">
        <v>227</v>
      </c>
      <c r="W670" t="s">
        <v>219</v>
      </c>
    </row>
    <row r="671" spans="1:23" x14ac:dyDescent="0.25">
      <c r="A671">
        <v>85</v>
      </c>
      <c r="B671" t="s">
        <v>17</v>
      </c>
      <c r="C671" t="s">
        <v>220</v>
      </c>
      <c r="D671" t="s">
        <v>205</v>
      </c>
      <c r="E671" t="s">
        <v>206</v>
      </c>
      <c r="F671" t="s">
        <v>207</v>
      </c>
      <c r="G671" t="s">
        <v>245</v>
      </c>
      <c r="H671" t="s">
        <v>268</v>
      </c>
      <c r="K671" t="s">
        <v>210</v>
      </c>
      <c r="L671" t="s">
        <v>211</v>
      </c>
      <c r="M671" t="s">
        <v>212</v>
      </c>
      <c r="N671" t="s">
        <v>213</v>
      </c>
      <c r="O671" t="s">
        <v>214</v>
      </c>
      <c r="P671" t="s">
        <v>215</v>
      </c>
      <c r="Q671">
        <v>7</v>
      </c>
      <c r="R671" t="s">
        <v>216</v>
      </c>
      <c r="U671" t="s">
        <v>226</v>
      </c>
      <c r="V671" t="s">
        <v>227</v>
      </c>
      <c r="W671" t="s">
        <v>230</v>
      </c>
    </row>
    <row r="672" spans="1:23" x14ac:dyDescent="0.25">
      <c r="A672">
        <v>86</v>
      </c>
      <c r="B672" t="s">
        <v>17</v>
      </c>
      <c r="C672" t="s">
        <v>204</v>
      </c>
      <c r="D672" t="s">
        <v>205</v>
      </c>
      <c r="E672" t="s">
        <v>206</v>
      </c>
      <c r="F672" t="s">
        <v>221</v>
      </c>
      <c r="H672" t="s">
        <v>418</v>
      </c>
      <c r="K672" t="s">
        <v>210</v>
      </c>
      <c r="L672" t="s">
        <v>211</v>
      </c>
      <c r="M672" t="s">
        <v>212</v>
      </c>
      <c r="N672" t="s">
        <v>223</v>
      </c>
      <c r="O672" t="s">
        <v>224</v>
      </c>
      <c r="P672" t="s">
        <v>228</v>
      </c>
      <c r="Q672">
        <v>12.5</v>
      </c>
      <c r="R672" t="s">
        <v>225</v>
      </c>
      <c r="U672" t="s">
        <v>226</v>
      </c>
      <c r="V672" t="s">
        <v>218</v>
      </c>
      <c r="W672" t="s">
        <v>219</v>
      </c>
    </row>
    <row r="673" spans="1:23" x14ac:dyDescent="0.25">
      <c r="A673">
        <v>87</v>
      </c>
      <c r="B673" t="s">
        <v>17</v>
      </c>
      <c r="C673" t="s">
        <v>204</v>
      </c>
      <c r="D673" t="s">
        <v>205</v>
      </c>
      <c r="E673" t="s">
        <v>206</v>
      </c>
      <c r="F673" t="s">
        <v>221</v>
      </c>
      <c r="H673" t="s">
        <v>268</v>
      </c>
      <c r="K673" t="s">
        <v>210</v>
      </c>
      <c r="L673" t="s">
        <v>211</v>
      </c>
      <c r="M673" t="s">
        <v>212</v>
      </c>
      <c r="N673" t="s">
        <v>223</v>
      </c>
      <c r="O673" t="s">
        <v>224</v>
      </c>
      <c r="P673" t="s">
        <v>215</v>
      </c>
      <c r="Q673">
        <v>7</v>
      </c>
      <c r="R673" t="s">
        <v>225</v>
      </c>
      <c r="U673" t="s">
        <v>226</v>
      </c>
      <c r="V673" t="s">
        <v>227</v>
      </c>
      <c r="W673" t="s">
        <v>219</v>
      </c>
    </row>
    <row r="674" spans="1:23" x14ac:dyDescent="0.25">
      <c r="A674">
        <v>88</v>
      </c>
      <c r="B674" t="s">
        <v>17</v>
      </c>
      <c r="C674" t="s">
        <v>204</v>
      </c>
      <c r="D674" t="s">
        <v>205</v>
      </c>
      <c r="E674" t="s">
        <v>206</v>
      </c>
      <c r="F674" t="s">
        <v>221</v>
      </c>
      <c r="H674" t="s">
        <v>417</v>
      </c>
      <c r="K674" t="s">
        <v>257</v>
      </c>
      <c r="L674" t="s">
        <v>211</v>
      </c>
      <c r="M674" t="s">
        <v>212</v>
      </c>
      <c r="N674" t="s">
        <v>213</v>
      </c>
      <c r="O674" t="s">
        <v>214</v>
      </c>
      <c r="P674" t="s">
        <v>228</v>
      </c>
      <c r="Q674">
        <v>12.5</v>
      </c>
      <c r="R674" t="s">
        <v>281</v>
      </c>
      <c r="U674" t="s">
        <v>229</v>
      </c>
      <c r="V674" t="s">
        <v>218</v>
      </c>
      <c r="W674" t="s">
        <v>219</v>
      </c>
    </row>
    <row r="675" spans="1:23" x14ac:dyDescent="0.25">
      <c r="A675">
        <v>89</v>
      </c>
      <c r="B675" t="s">
        <v>17</v>
      </c>
      <c r="C675" t="s">
        <v>204</v>
      </c>
      <c r="D675" t="s">
        <v>205</v>
      </c>
      <c r="E675" t="s">
        <v>206</v>
      </c>
      <c r="F675" t="s">
        <v>221</v>
      </c>
      <c r="H675" t="s">
        <v>222</v>
      </c>
      <c r="K675" t="s">
        <v>210</v>
      </c>
      <c r="L675" t="s">
        <v>211</v>
      </c>
      <c r="M675" t="s">
        <v>212</v>
      </c>
      <c r="N675" t="s">
        <v>295</v>
      </c>
      <c r="O675" t="s">
        <v>296</v>
      </c>
      <c r="P675" t="s">
        <v>228</v>
      </c>
      <c r="Q675">
        <v>12.5</v>
      </c>
      <c r="R675" t="s">
        <v>419</v>
      </c>
      <c r="U675" t="s">
        <v>229</v>
      </c>
      <c r="V675" t="s">
        <v>227</v>
      </c>
      <c r="W675" t="s">
        <v>230</v>
      </c>
    </row>
    <row r="676" spans="1:23" x14ac:dyDescent="0.25">
      <c r="A676">
        <v>90</v>
      </c>
      <c r="B676" t="s">
        <v>17</v>
      </c>
      <c r="C676" t="s">
        <v>220</v>
      </c>
      <c r="D676" t="s">
        <v>205</v>
      </c>
      <c r="E676" t="s">
        <v>206</v>
      </c>
      <c r="F676" t="s">
        <v>207</v>
      </c>
      <c r="G676" t="s">
        <v>231</v>
      </c>
      <c r="H676" t="s">
        <v>222</v>
      </c>
      <c r="K676" t="s">
        <v>210</v>
      </c>
      <c r="L676" t="s">
        <v>237</v>
      </c>
      <c r="M676" t="s">
        <v>238</v>
      </c>
      <c r="N676" t="s">
        <v>213</v>
      </c>
      <c r="O676" t="s">
        <v>214</v>
      </c>
      <c r="P676" t="s">
        <v>228</v>
      </c>
      <c r="Q676">
        <v>12.5</v>
      </c>
      <c r="R676" t="s">
        <v>233</v>
      </c>
      <c r="U676" t="s">
        <v>229</v>
      </c>
      <c r="V676" t="s">
        <v>227</v>
      </c>
      <c r="W676" t="s">
        <v>219</v>
      </c>
    </row>
    <row r="677" spans="1:23" x14ac:dyDescent="0.25">
      <c r="A677">
        <v>91</v>
      </c>
      <c r="B677" t="s">
        <v>17</v>
      </c>
      <c r="C677" t="s">
        <v>204</v>
      </c>
      <c r="D677" t="s">
        <v>205</v>
      </c>
      <c r="E677" t="s">
        <v>206</v>
      </c>
      <c r="F677" t="s">
        <v>221</v>
      </c>
      <c r="H677" t="s">
        <v>232</v>
      </c>
      <c r="K677" t="s">
        <v>257</v>
      </c>
      <c r="L677" t="s">
        <v>211</v>
      </c>
      <c r="M677" t="s">
        <v>212</v>
      </c>
      <c r="N677" t="s">
        <v>223</v>
      </c>
      <c r="O677" t="s">
        <v>224</v>
      </c>
      <c r="P677" t="s">
        <v>215</v>
      </c>
      <c r="Q677">
        <v>7</v>
      </c>
      <c r="R677" t="s">
        <v>420</v>
      </c>
      <c r="U677" t="s">
        <v>270</v>
      </c>
      <c r="V677" t="s">
        <v>227</v>
      </c>
      <c r="W677" t="s">
        <v>219</v>
      </c>
    </row>
    <row r="678" spans="1:23" x14ac:dyDescent="0.25">
      <c r="A678">
        <v>92</v>
      </c>
      <c r="B678" t="s">
        <v>17</v>
      </c>
      <c r="C678" t="s">
        <v>204</v>
      </c>
      <c r="D678" t="s">
        <v>205</v>
      </c>
      <c r="E678" t="s">
        <v>206</v>
      </c>
      <c r="F678" t="s">
        <v>207</v>
      </c>
      <c r="G678" t="s">
        <v>234</v>
      </c>
      <c r="H678" t="s">
        <v>240</v>
      </c>
      <c r="K678" t="s">
        <v>243</v>
      </c>
      <c r="L678" t="s">
        <v>211</v>
      </c>
      <c r="M678" t="s">
        <v>212</v>
      </c>
      <c r="N678" t="s">
        <v>223</v>
      </c>
      <c r="O678" t="s">
        <v>224</v>
      </c>
      <c r="P678" t="s">
        <v>228</v>
      </c>
      <c r="Q678">
        <v>12.5</v>
      </c>
      <c r="R678" t="s">
        <v>216</v>
      </c>
      <c r="U678" t="s">
        <v>229</v>
      </c>
      <c r="V678" t="s">
        <v>218</v>
      </c>
      <c r="W678" t="s">
        <v>230</v>
      </c>
    </row>
    <row r="679" spans="1:23" x14ac:dyDescent="0.25">
      <c r="A679">
        <v>94</v>
      </c>
      <c r="B679" t="s">
        <v>17</v>
      </c>
      <c r="C679" t="s">
        <v>204</v>
      </c>
      <c r="D679" t="s">
        <v>205</v>
      </c>
      <c r="E679" t="s">
        <v>206</v>
      </c>
      <c r="F679" t="s">
        <v>207</v>
      </c>
      <c r="G679" t="s">
        <v>245</v>
      </c>
      <c r="H679" t="s">
        <v>240</v>
      </c>
      <c r="K679" t="s">
        <v>210</v>
      </c>
      <c r="L679" t="s">
        <v>211</v>
      </c>
      <c r="M679" t="s">
        <v>212</v>
      </c>
      <c r="N679" t="s">
        <v>223</v>
      </c>
      <c r="O679" t="s">
        <v>224</v>
      </c>
      <c r="P679" t="s">
        <v>259</v>
      </c>
      <c r="Q679">
        <v>2</v>
      </c>
      <c r="R679" t="s">
        <v>281</v>
      </c>
      <c r="U679" t="s">
        <v>320</v>
      </c>
      <c r="V679" t="s">
        <v>227</v>
      </c>
      <c r="W679" t="s">
        <v>230</v>
      </c>
    </row>
    <row r="680" spans="1:23" x14ac:dyDescent="0.25">
      <c r="A680">
        <v>95</v>
      </c>
      <c r="B680" t="s">
        <v>17</v>
      </c>
      <c r="C680" t="s">
        <v>204</v>
      </c>
      <c r="D680" t="s">
        <v>205</v>
      </c>
      <c r="E680" t="s">
        <v>206</v>
      </c>
      <c r="F680" t="s">
        <v>221</v>
      </c>
      <c r="H680" t="s">
        <v>222</v>
      </c>
      <c r="K680" t="s">
        <v>257</v>
      </c>
      <c r="L680" t="s">
        <v>237</v>
      </c>
      <c r="M680" t="s">
        <v>238</v>
      </c>
      <c r="N680" t="s">
        <v>213</v>
      </c>
      <c r="O680" t="s">
        <v>214</v>
      </c>
      <c r="P680" t="s">
        <v>228</v>
      </c>
      <c r="Q680">
        <v>12.5</v>
      </c>
      <c r="R680" t="s">
        <v>233</v>
      </c>
      <c r="U680" t="s">
        <v>229</v>
      </c>
      <c r="V680" t="s">
        <v>227</v>
      </c>
      <c r="W680" t="s">
        <v>230</v>
      </c>
    </row>
    <row r="681" spans="1:23" x14ac:dyDescent="0.25">
      <c r="A681">
        <v>96</v>
      </c>
      <c r="B681" t="s">
        <v>17</v>
      </c>
      <c r="C681" t="s">
        <v>220</v>
      </c>
      <c r="D681" t="s">
        <v>205</v>
      </c>
      <c r="E681" t="s">
        <v>206</v>
      </c>
      <c r="F681" t="s">
        <v>276</v>
      </c>
      <c r="J681" t="s">
        <v>421</v>
      </c>
      <c r="K681" t="s">
        <v>210</v>
      </c>
      <c r="L681" t="s">
        <v>211</v>
      </c>
      <c r="M681" t="s">
        <v>212</v>
      </c>
      <c r="N681" t="s">
        <v>213</v>
      </c>
      <c r="O681" t="s">
        <v>214</v>
      </c>
      <c r="P681" t="s">
        <v>215</v>
      </c>
      <c r="Q681">
        <v>7</v>
      </c>
      <c r="R681" t="s">
        <v>422</v>
      </c>
      <c r="U681" t="s">
        <v>229</v>
      </c>
      <c r="V681" t="s">
        <v>227</v>
      </c>
      <c r="W681" t="s">
        <v>230</v>
      </c>
    </row>
    <row r="682" spans="1:23" x14ac:dyDescent="0.25">
      <c r="A682">
        <v>97</v>
      </c>
      <c r="B682" t="s">
        <v>17</v>
      </c>
      <c r="C682" t="s">
        <v>204</v>
      </c>
      <c r="D682" t="s">
        <v>205</v>
      </c>
      <c r="E682" t="s">
        <v>206</v>
      </c>
      <c r="F682" t="s">
        <v>207</v>
      </c>
      <c r="G682" t="s">
        <v>208</v>
      </c>
      <c r="H682" t="s">
        <v>240</v>
      </c>
      <c r="K682" t="s">
        <v>210</v>
      </c>
      <c r="L682" t="s">
        <v>211</v>
      </c>
      <c r="M682" t="s">
        <v>212</v>
      </c>
      <c r="N682" t="s">
        <v>213</v>
      </c>
      <c r="O682" t="s">
        <v>214</v>
      </c>
      <c r="P682" t="s">
        <v>215</v>
      </c>
      <c r="Q682">
        <v>7</v>
      </c>
      <c r="R682" t="s">
        <v>281</v>
      </c>
      <c r="U682" t="s">
        <v>229</v>
      </c>
      <c r="V682" t="s">
        <v>218</v>
      </c>
      <c r="W682" t="s">
        <v>219</v>
      </c>
    </row>
    <row r="683" spans="1:23" x14ac:dyDescent="0.25">
      <c r="A683">
        <v>99</v>
      </c>
      <c r="B683" t="s">
        <v>17</v>
      </c>
      <c r="C683" t="s">
        <v>220</v>
      </c>
      <c r="D683" t="s">
        <v>205</v>
      </c>
      <c r="E683" t="s">
        <v>47</v>
      </c>
      <c r="K683" t="s">
        <v>47</v>
      </c>
      <c r="N683" t="s">
        <v>236</v>
      </c>
      <c r="O683" t="s">
        <v>236</v>
      </c>
    </row>
    <row r="684" spans="1:23" x14ac:dyDescent="0.25">
      <c r="A684">
        <v>100</v>
      </c>
      <c r="B684" t="s">
        <v>17</v>
      </c>
      <c r="C684" t="s">
        <v>204</v>
      </c>
      <c r="D684" t="s">
        <v>205</v>
      </c>
      <c r="E684" t="s">
        <v>206</v>
      </c>
      <c r="F684" t="s">
        <v>221</v>
      </c>
      <c r="H684" t="s">
        <v>265</v>
      </c>
      <c r="K684" t="s">
        <v>210</v>
      </c>
      <c r="L684" t="s">
        <v>211</v>
      </c>
      <c r="M684" t="s">
        <v>212</v>
      </c>
      <c r="N684" t="s">
        <v>213</v>
      </c>
      <c r="O684" t="s">
        <v>214</v>
      </c>
      <c r="P684" t="s">
        <v>215</v>
      </c>
      <c r="Q684">
        <v>7</v>
      </c>
      <c r="R684" t="s">
        <v>225</v>
      </c>
      <c r="U684" t="s">
        <v>229</v>
      </c>
      <c r="V684" t="s">
        <v>227</v>
      </c>
      <c r="W684" t="s">
        <v>230</v>
      </c>
    </row>
    <row r="685" spans="1:23" x14ac:dyDescent="0.25">
      <c r="A685">
        <v>101</v>
      </c>
      <c r="B685" t="s">
        <v>17</v>
      </c>
      <c r="C685" t="s">
        <v>204</v>
      </c>
      <c r="D685" t="s">
        <v>205</v>
      </c>
      <c r="E685" t="s">
        <v>206</v>
      </c>
      <c r="F685" t="s">
        <v>207</v>
      </c>
      <c r="G685" t="s">
        <v>208</v>
      </c>
      <c r="H685" t="s">
        <v>232</v>
      </c>
      <c r="K685" t="s">
        <v>210</v>
      </c>
      <c r="L685" t="s">
        <v>237</v>
      </c>
      <c r="M685" t="s">
        <v>238</v>
      </c>
      <c r="N685" t="s">
        <v>213</v>
      </c>
      <c r="O685" t="s">
        <v>214</v>
      </c>
      <c r="P685" t="s">
        <v>215</v>
      </c>
      <c r="Q685">
        <v>7</v>
      </c>
      <c r="R685" t="s">
        <v>323</v>
      </c>
      <c r="U685" t="s">
        <v>229</v>
      </c>
      <c r="V685" t="s">
        <v>227</v>
      </c>
      <c r="W685" t="s">
        <v>230</v>
      </c>
    </row>
    <row r="686" spans="1:23" x14ac:dyDescent="0.25">
      <c r="A686">
        <v>102</v>
      </c>
      <c r="B686" t="s">
        <v>17</v>
      </c>
      <c r="C686" t="s">
        <v>204</v>
      </c>
      <c r="D686" t="s">
        <v>205</v>
      </c>
      <c r="E686" t="s">
        <v>206</v>
      </c>
      <c r="F686" t="s">
        <v>221</v>
      </c>
      <c r="H686" t="s">
        <v>256</v>
      </c>
      <c r="K686" t="s">
        <v>46</v>
      </c>
      <c r="L686" t="s">
        <v>211</v>
      </c>
      <c r="M686" t="s">
        <v>212</v>
      </c>
      <c r="N686" t="s">
        <v>213</v>
      </c>
      <c r="O686" t="s">
        <v>214</v>
      </c>
      <c r="P686" t="s">
        <v>215</v>
      </c>
      <c r="Q686">
        <v>7</v>
      </c>
      <c r="R686" t="s">
        <v>258</v>
      </c>
      <c r="U686" t="s">
        <v>229</v>
      </c>
      <c r="V686" t="s">
        <v>218</v>
      </c>
      <c r="W686" t="s">
        <v>219</v>
      </c>
    </row>
    <row r="687" spans="1:23" x14ac:dyDescent="0.25">
      <c r="A687">
        <v>103</v>
      </c>
      <c r="B687" t="s">
        <v>17</v>
      </c>
      <c r="C687" t="s">
        <v>220</v>
      </c>
      <c r="D687" t="s">
        <v>205</v>
      </c>
      <c r="E687" t="s">
        <v>206</v>
      </c>
      <c r="F687" t="s">
        <v>221</v>
      </c>
      <c r="H687" t="s">
        <v>240</v>
      </c>
      <c r="K687" t="s">
        <v>243</v>
      </c>
      <c r="L687" t="s">
        <v>284</v>
      </c>
      <c r="M687" s="116">
        <v>0.35</v>
      </c>
      <c r="N687" t="s">
        <v>213</v>
      </c>
      <c r="O687" t="s">
        <v>214</v>
      </c>
      <c r="P687" t="s">
        <v>235</v>
      </c>
      <c r="Q687">
        <v>15</v>
      </c>
      <c r="R687" t="s">
        <v>258</v>
      </c>
      <c r="U687" t="s">
        <v>229</v>
      </c>
      <c r="V687" t="s">
        <v>227</v>
      </c>
      <c r="W687" t="s">
        <v>219</v>
      </c>
    </row>
    <row r="688" spans="1:23" x14ac:dyDescent="0.25">
      <c r="A688">
        <v>104</v>
      </c>
      <c r="B688" t="s">
        <v>17</v>
      </c>
      <c r="C688" t="s">
        <v>204</v>
      </c>
      <c r="D688" t="s">
        <v>205</v>
      </c>
      <c r="E688" t="s">
        <v>206</v>
      </c>
      <c r="F688" t="s">
        <v>221</v>
      </c>
      <c r="H688" t="s">
        <v>249</v>
      </c>
      <c r="K688" t="s">
        <v>210</v>
      </c>
      <c r="L688" t="s">
        <v>211</v>
      </c>
      <c r="M688" t="s">
        <v>212</v>
      </c>
      <c r="N688" t="s">
        <v>213</v>
      </c>
      <c r="O688" t="s">
        <v>214</v>
      </c>
      <c r="P688" t="s">
        <v>235</v>
      </c>
      <c r="Q688">
        <v>15</v>
      </c>
      <c r="R688" t="s">
        <v>274</v>
      </c>
      <c r="U688" t="s">
        <v>229</v>
      </c>
      <c r="V688" t="s">
        <v>218</v>
      </c>
      <c r="W688" t="s">
        <v>219</v>
      </c>
    </row>
    <row r="689" spans="1:23" x14ac:dyDescent="0.25">
      <c r="A689">
        <v>106</v>
      </c>
      <c r="B689" t="s">
        <v>17</v>
      </c>
      <c r="C689" t="s">
        <v>204</v>
      </c>
      <c r="D689" t="s">
        <v>205</v>
      </c>
      <c r="E689" t="s">
        <v>43</v>
      </c>
      <c r="K689" t="s">
        <v>43</v>
      </c>
      <c r="N689" t="s">
        <v>236</v>
      </c>
      <c r="O689" t="s">
        <v>236</v>
      </c>
    </row>
    <row r="690" spans="1:23" x14ac:dyDescent="0.25">
      <c r="A690">
        <v>107</v>
      </c>
      <c r="B690" t="s">
        <v>17</v>
      </c>
      <c r="C690" t="s">
        <v>204</v>
      </c>
      <c r="D690" t="s">
        <v>205</v>
      </c>
      <c r="E690" t="s">
        <v>206</v>
      </c>
      <c r="F690" t="s">
        <v>276</v>
      </c>
      <c r="J690" t="s">
        <v>277</v>
      </c>
      <c r="K690" t="s">
        <v>210</v>
      </c>
      <c r="L690" t="s">
        <v>211</v>
      </c>
      <c r="M690" t="s">
        <v>212</v>
      </c>
      <c r="N690" t="s">
        <v>213</v>
      </c>
      <c r="O690" t="s">
        <v>214</v>
      </c>
      <c r="P690" t="s">
        <v>215</v>
      </c>
      <c r="Q690">
        <v>7</v>
      </c>
      <c r="R690" t="s">
        <v>216</v>
      </c>
      <c r="U690" t="s">
        <v>229</v>
      </c>
      <c r="V690" t="s">
        <v>218</v>
      </c>
      <c r="W690" t="s">
        <v>219</v>
      </c>
    </row>
    <row r="691" spans="1:23" x14ac:dyDescent="0.25">
      <c r="A691">
        <v>108</v>
      </c>
      <c r="B691" t="s">
        <v>17</v>
      </c>
      <c r="C691" t="s">
        <v>220</v>
      </c>
      <c r="D691" t="s">
        <v>205</v>
      </c>
      <c r="E691" t="s">
        <v>206</v>
      </c>
      <c r="F691" t="s">
        <v>207</v>
      </c>
      <c r="G691" t="s">
        <v>208</v>
      </c>
      <c r="H691" t="s">
        <v>290</v>
      </c>
      <c r="K691" t="s">
        <v>257</v>
      </c>
      <c r="L691" t="s">
        <v>211</v>
      </c>
      <c r="M691" t="s">
        <v>212</v>
      </c>
      <c r="N691" t="s">
        <v>213</v>
      </c>
      <c r="O691" t="s">
        <v>214</v>
      </c>
      <c r="P691" t="s">
        <v>215</v>
      </c>
      <c r="Q691">
        <v>7</v>
      </c>
      <c r="R691" t="s">
        <v>423</v>
      </c>
      <c r="U691" t="s">
        <v>229</v>
      </c>
      <c r="V691" t="s">
        <v>227</v>
      </c>
      <c r="W691" t="s">
        <v>219</v>
      </c>
    </row>
    <row r="692" spans="1:23" x14ac:dyDescent="0.25">
      <c r="A692">
        <v>109</v>
      </c>
      <c r="B692" t="s">
        <v>17</v>
      </c>
      <c r="C692" t="s">
        <v>204</v>
      </c>
      <c r="D692" t="s">
        <v>205</v>
      </c>
      <c r="E692" t="s">
        <v>43</v>
      </c>
      <c r="K692" t="s">
        <v>43</v>
      </c>
      <c r="N692" t="s">
        <v>236</v>
      </c>
      <c r="O692" t="s">
        <v>236</v>
      </c>
    </row>
    <row r="693" spans="1:23" x14ac:dyDescent="0.25">
      <c r="A693">
        <v>110</v>
      </c>
      <c r="B693" t="s">
        <v>17</v>
      </c>
      <c r="C693" t="s">
        <v>204</v>
      </c>
      <c r="D693" t="s">
        <v>205</v>
      </c>
      <c r="E693" t="s">
        <v>206</v>
      </c>
      <c r="F693" t="s">
        <v>207</v>
      </c>
      <c r="G693" t="s">
        <v>231</v>
      </c>
      <c r="H693" t="s">
        <v>222</v>
      </c>
      <c r="K693" t="s">
        <v>210</v>
      </c>
      <c r="L693" t="s">
        <v>211</v>
      </c>
      <c r="M693" t="s">
        <v>212</v>
      </c>
      <c r="N693" t="s">
        <v>213</v>
      </c>
      <c r="O693" t="s">
        <v>214</v>
      </c>
      <c r="P693" t="s">
        <v>228</v>
      </c>
      <c r="Q693">
        <v>12.5</v>
      </c>
      <c r="R693" t="s">
        <v>216</v>
      </c>
      <c r="U693" t="s">
        <v>229</v>
      </c>
      <c r="V693" t="s">
        <v>218</v>
      </c>
      <c r="W693" t="s">
        <v>230</v>
      </c>
    </row>
    <row r="694" spans="1:23" x14ac:dyDescent="0.25">
      <c r="A694">
        <v>111</v>
      </c>
      <c r="B694" t="s">
        <v>17</v>
      </c>
      <c r="C694" t="s">
        <v>204</v>
      </c>
      <c r="D694" t="s">
        <v>205</v>
      </c>
      <c r="E694" t="s">
        <v>206</v>
      </c>
      <c r="F694" t="s">
        <v>276</v>
      </c>
      <c r="J694" t="s">
        <v>277</v>
      </c>
      <c r="K694" t="s">
        <v>210</v>
      </c>
      <c r="L694" t="s">
        <v>237</v>
      </c>
      <c r="M694" t="s">
        <v>238</v>
      </c>
      <c r="N694" t="s">
        <v>213</v>
      </c>
      <c r="O694" t="s">
        <v>214</v>
      </c>
      <c r="P694" t="s">
        <v>228</v>
      </c>
      <c r="Q694">
        <v>12.5</v>
      </c>
      <c r="R694" t="s">
        <v>216</v>
      </c>
      <c r="U694" t="s">
        <v>229</v>
      </c>
      <c r="V694" t="s">
        <v>227</v>
      </c>
      <c r="W694" t="s">
        <v>219</v>
      </c>
    </row>
    <row r="695" spans="1:23" x14ac:dyDescent="0.25">
      <c r="A695">
        <v>112</v>
      </c>
      <c r="B695" t="s">
        <v>17</v>
      </c>
      <c r="C695" t="s">
        <v>204</v>
      </c>
      <c r="D695" t="s">
        <v>205</v>
      </c>
      <c r="E695" t="s">
        <v>206</v>
      </c>
      <c r="F695" t="s">
        <v>221</v>
      </c>
      <c r="H695" t="s">
        <v>268</v>
      </c>
      <c r="K695" t="s">
        <v>210</v>
      </c>
      <c r="L695" t="s">
        <v>237</v>
      </c>
      <c r="M695" t="s">
        <v>238</v>
      </c>
      <c r="N695" t="s">
        <v>213</v>
      </c>
      <c r="O695" t="s">
        <v>214</v>
      </c>
      <c r="P695" t="s">
        <v>228</v>
      </c>
      <c r="Q695">
        <v>12.5</v>
      </c>
      <c r="R695" t="s">
        <v>258</v>
      </c>
      <c r="U695" t="s">
        <v>270</v>
      </c>
      <c r="V695" t="s">
        <v>227</v>
      </c>
      <c r="W695" t="s">
        <v>219</v>
      </c>
    </row>
    <row r="696" spans="1:23" x14ac:dyDescent="0.25">
      <c r="A696">
        <v>113</v>
      </c>
      <c r="B696" t="s">
        <v>17</v>
      </c>
      <c r="C696" t="s">
        <v>204</v>
      </c>
      <c r="D696" t="s">
        <v>205</v>
      </c>
      <c r="E696" t="s">
        <v>206</v>
      </c>
      <c r="F696" t="s">
        <v>276</v>
      </c>
      <c r="J696" t="s">
        <v>424</v>
      </c>
      <c r="K696" t="s">
        <v>210</v>
      </c>
      <c r="L696" t="s">
        <v>211</v>
      </c>
      <c r="M696" t="s">
        <v>212</v>
      </c>
      <c r="N696" t="s">
        <v>213</v>
      </c>
      <c r="O696" t="s">
        <v>214</v>
      </c>
      <c r="P696" t="s">
        <v>215</v>
      </c>
      <c r="Q696">
        <v>7</v>
      </c>
      <c r="R696" t="s">
        <v>239</v>
      </c>
      <c r="U696" t="s">
        <v>229</v>
      </c>
      <c r="V696" t="s">
        <v>218</v>
      </c>
      <c r="W696" t="s">
        <v>230</v>
      </c>
    </row>
    <row r="697" spans="1:23" x14ac:dyDescent="0.25">
      <c r="A697">
        <v>114</v>
      </c>
      <c r="B697" t="s">
        <v>17</v>
      </c>
      <c r="C697" t="s">
        <v>204</v>
      </c>
      <c r="D697" t="s">
        <v>205</v>
      </c>
      <c r="E697" t="s">
        <v>206</v>
      </c>
      <c r="F697" t="s">
        <v>207</v>
      </c>
      <c r="G697" t="s">
        <v>231</v>
      </c>
      <c r="H697" t="s">
        <v>222</v>
      </c>
      <c r="K697" t="s">
        <v>210</v>
      </c>
      <c r="L697" t="s">
        <v>211</v>
      </c>
      <c r="M697" t="s">
        <v>212</v>
      </c>
      <c r="N697" t="s">
        <v>213</v>
      </c>
      <c r="O697" t="s">
        <v>214</v>
      </c>
      <c r="P697" t="s">
        <v>215</v>
      </c>
      <c r="Q697">
        <v>7</v>
      </c>
      <c r="R697" t="s">
        <v>216</v>
      </c>
      <c r="U697" t="s">
        <v>280</v>
      </c>
      <c r="V697" t="s">
        <v>218</v>
      </c>
      <c r="W697" t="s">
        <v>219</v>
      </c>
    </row>
    <row r="698" spans="1:23" x14ac:dyDescent="0.25">
      <c r="A698">
        <v>115</v>
      </c>
      <c r="B698" t="s">
        <v>17</v>
      </c>
      <c r="C698" t="s">
        <v>220</v>
      </c>
      <c r="D698" t="s">
        <v>205</v>
      </c>
      <c r="E698" t="s">
        <v>206</v>
      </c>
      <c r="F698" t="s">
        <v>221</v>
      </c>
      <c r="H698" t="s">
        <v>425</v>
      </c>
      <c r="K698" t="s">
        <v>257</v>
      </c>
      <c r="L698" t="s">
        <v>237</v>
      </c>
      <c r="M698" t="s">
        <v>238</v>
      </c>
      <c r="N698" t="s">
        <v>213</v>
      </c>
      <c r="O698" t="s">
        <v>214</v>
      </c>
      <c r="P698" t="s">
        <v>228</v>
      </c>
      <c r="Q698">
        <v>12.5</v>
      </c>
      <c r="R698" t="s">
        <v>225</v>
      </c>
      <c r="U698" t="s">
        <v>217</v>
      </c>
      <c r="V698" t="s">
        <v>227</v>
      </c>
      <c r="W698" t="s">
        <v>230</v>
      </c>
    </row>
    <row r="699" spans="1:23" x14ac:dyDescent="0.25">
      <c r="A699">
        <v>116</v>
      </c>
      <c r="B699" t="s">
        <v>17</v>
      </c>
      <c r="C699" t="s">
        <v>220</v>
      </c>
      <c r="D699" t="s">
        <v>205</v>
      </c>
      <c r="E699" t="s">
        <v>206</v>
      </c>
      <c r="F699" t="s">
        <v>207</v>
      </c>
      <c r="G699" t="s">
        <v>231</v>
      </c>
      <c r="H699" t="s">
        <v>249</v>
      </c>
      <c r="K699" t="s">
        <v>210</v>
      </c>
      <c r="L699" t="s">
        <v>211</v>
      </c>
      <c r="M699" t="s">
        <v>212</v>
      </c>
      <c r="N699" t="s">
        <v>213</v>
      </c>
      <c r="O699" t="s">
        <v>214</v>
      </c>
      <c r="P699" t="s">
        <v>215</v>
      </c>
      <c r="Q699">
        <v>7</v>
      </c>
      <c r="R699" t="s">
        <v>216</v>
      </c>
      <c r="U699" t="s">
        <v>229</v>
      </c>
      <c r="V699" t="s">
        <v>227</v>
      </c>
      <c r="W699" t="s">
        <v>230</v>
      </c>
    </row>
    <row r="700" spans="1:23" x14ac:dyDescent="0.25">
      <c r="A700">
        <v>117</v>
      </c>
      <c r="B700" t="s">
        <v>17</v>
      </c>
      <c r="C700" t="s">
        <v>220</v>
      </c>
      <c r="D700" t="s">
        <v>205</v>
      </c>
      <c r="E700" t="s">
        <v>206</v>
      </c>
      <c r="F700" t="s">
        <v>207</v>
      </c>
      <c r="G700" t="s">
        <v>208</v>
      </c>
      <c r="H700" t="s">
        <v>268</v>
      </c>
      <c r="K700" t="s">
        <v>257</v>
      </c>
      <c r="L700" t="s">
        <v>211</v>
      </c>
      <c r="M700" t="s">
        <v>212</v>
      </c>
      <c r="N700" t="s">
        <v>213</v>
      </c>
      <c r="O700" t="s">
        <v>214</v>
      </c>
      <c r="P700" t="s">
        <v>228</v>
      </c>
      <c r="Q700">
        <v>12.5</v>
      </c>
      <c r="R700" t="s">
        <v>233</v>
      </c>
      <c r="U700" t="s">
        <v>270</v>
      </c>
      <c r="V700" t="s">
        <v>218</v>
      </c>
      <c r="W700" t="s">
        <v>219</v>
      </c>
    </row>
    <row r="701" spans="1:23" x14ac:dyDescent="0.25">
      <c r="A701">
        <v>118</v>
      </c>
      <c r="B701" t="s">
        <v>17</v>
      </c>
      <c r="C701" t="s">
        <v>204</v>
      </c>
      <c r="D701" t="s">
        <v>205</v>
      </c>
      <c r="E701" t="s">
        <v>206</v>
      </c>
      <c r="F701" t="s">
        <v>207</v>
      </c>
      <c r="G701" t="s">
        <v>245</v>
      </c>
      <c r="H701" t="s">
        <v>249</v>
      </c>
      <c r="K701" t="s">
        <v>257</v>
      </c>
      <c r="L701" t="s">
        <v>237</v>
      </c>
      <c r="M701" t="s">
        <v>238</v>
      </c>
      <c r="N701" t="s">
        <v>213</v>
      </c>
      <c r="O701" t="s">
        <v>214</v>
      </c>
      <c r="P701" t="s">
        <v>235</v>
      </c>
      <c r="Q701">
        <v>15</v>
      </c>
      <c r="R701" t="s">
        <v>216</v>
      </c>
      <c r="U701" t="s">
        <v>229</v>
      </c>
      <c r="V701" t="s">
        <v>218</v>
      </c>
      <c r="W701" t="s">
        <v>219</v>
      </c>
    </row>
    <row r="702" spans="1:23" x14ac:dyDescent="0.25">
      <c r="A702">
        <v>120</v>
      </c>
      <c r="B702" t="s">
        <v>17</v>
      </c>
      <c r="C702" t="s">
        <v>204</v>
      </c>
      <c r="D702" t="s">
        <v>205</v>
      </c>
      <c r="E702" t="s">
        <v>206</v>
      </c>
      <c r="F702" t="s">
        <v>221</v>
      </c>
      <c r="H702" t="s">
        <v>249</v>
      </c>
      <c r="K702" t="s">
        <v>46</v>
      </c>
      <c r="L702" t="s">
        <v>211</v>
      </c>
      <c r="M702" t="s">
        <v>212</v>
      </c>
      <c r="N702" t="s">
        <v>213</v>
      </c>
      <c r="O702" t="s">
        <v>214</v>
      </c>
      <c r="P702" t="s">
        <v>235</v>
      </c>
      <c r="Q702">
        <v>15</v>
      </c>
      <c r="R702" t="s">
        <v>274</v>
      </c>
      <c r="U702" t="s">
        <v>229</v>
      </c>
      <c r="V702" t="s">
        <v>218</v>
      </c>
      <c r="W702" t="s">
        <v>219</v>
      </c>
    </row>
    <row r="703" spans="1:23" x14ac:dyDescent="0.25">
      <c r="A703">
        <v>121</v>
      </c>
      <c r="B703" t="s">
        <v>17</v>
      </c>
      <c r="C703" t="s">
        <v>204</v>
      </c>
      <c r="D703" t="s">
        <v>205</v>
      </c>
      <c r="E703" t="s">
        <v>246</v>
      </c>
      <c r="K703" t="s">
        <v>48</v>
      </c>
      <c r="N703" t="s">
        <v>236</v>
      </c>
      <c r="O703" t="s">
        <v>236</v>
      </c>
      <c r="S703" t="s">
        <v>339</v>
      </c>
      <c r="T703">
        <v>70</v>
      </c>
      <c r="U703" t="s">
        <v>217</v>
      </c>
      <c r="V703" t="s">
        <v>218</v>
      </c>
      <c r="W703" t="s">
        <v>219</v>
      </c>
    </row>
    <row r="704" spans="1:23" x14ac:dyDescent="0.25">
      <c r="A704">
        <v>122</v>
      </c>
      <c r="B704" t="s">
        <v>17</v>
      </c>
      <c r="C704" t="s">
        <v>204</v>
      </c>
      <c r="D704" t="s">
        <v>205</v>
      </c>
      <c r="E704" t="s">
        <v>206</v>
      </c>
      <c r="F704" t="s">
        <v>207</v>
      </c>
      <c r="G704" t="s">
        <v>231</v>
      </c>
      <c r="H704" t="s">
        <v>232</v>
      </c>
      <c r="K704" t="s">
        <v>210</v>
      </c>
      <c r="L704" t="s">
        <v>211</v>
      </c>
      <c r="M704" t="s">
        <v>212</v>
      </c>
      <c r="N704" t="s">
        <v>213</v>
      </c>
      <c r="O704" t="s">
        <v>214</v>
      </c>
      <c r="P704" t="s">
        <v>228</v>
      </c>
      <c r="Q704">
        <v>12.5</v>
      </c>
      <c r="R704" t="s">
        <v>233</v>
      </c>
      <c r="U704" t="s">
        <v>226</v>
      </c>
      <c r="V704" t="s">
        <v>227</v>
      </c>
      <c r="W704" t="s">
        <v>219</v>
      </c>
    </row>
    <row r="705" spans="1:23" x14ac:dyDescent="0.25">
      <c r="A705">
        <v>123</v>
      </c>
      <c r="B705" t="s">
        <v>17</v>
      </c>
      <c r="C705" t="s">
        <v>220</v>
      </c>
      <c r="D705" t="s">
        <v>205</v>
      </c>
      <c r="E705" t="s">
        <v>206</v>
      </c>
      <c r="F705" t="s">
        <v>207</v>
      </c>
      <c r="G705" t="s">
        <v>208</v>
      </c>
      <c r="H705" t="s">
        <v>418</v>
      </c>
      <c r="K705" t="s">
        <v>210</v>
      </c>
      <c r="L705" t="s">
        <v>237</v>
      </c>
      <c r="M705" t="s">
        <v>238</v>
      </c>
      <c r="N705" t="s">
        <v>213</v>
      </c>
      <c r="O705" t="s">
        <v>214</v>
      </c>
      <c r="P705" t="s">
        <v>228</v>
      </c>
      <c r="Q705">
        <v>12.5</v>
      </c>
      <c r="R705" t="s">
        <v>216</v>
      </c>
      <c r="U705" t="s">
        <v>278</v>
      </c>
      <c r="V705" t="s">
        <v>227</v>
      </c>
      <c r="W705" t="s">
        <v>230</v>
      </c>
    </row>
    <row r="706" spans="1:23" x14ac:dyDescent="0.25">
      <c r="A706">
        <v>124</v>
      </c>
      <c r="B706" t="s">
        <v>17</v>
      </c>
      <c r="C706" t="s">
        <v>220</v>
      </c>
      <c r="D706" t="s">
        <v>205</v>
      </c>
      <c r="E706" t="s">
        <v>206</v>
      </c>
      <c r="F706" t="s">
        <v>207</v>
      </c>
      <c r="G706" t="s">
        <v>234</v>
      </c>
      <c r="H706" t="s">
        <v>240</v>
      </c>
      <c r="K706" t="s">
        <v>257</v>
      </c>
      <c r="L706" t="s">
        <v>211</v>
      </c>
      <c r="M706" t="s">
        <v>212</v>
      </c>
      <c r="N706" t="s">
        <v>213</v>
      </c>
      <c r="O706" t="s">
        <v>214</v>
      </c>
      <c r="P706" t="s">
        <v>228</v>
      </c>
      <c r="Q706">
        <v>12.5</v>
      </c>
      <c r="R706" t="s">
        <v>225</v>
      </c>
      <c r="U706" t="s">
        <v>426</v>
      </c>
      <c r="V706" t="s">
        <v>227</v>
      </c>
      <c r="W706" t="s">
        <v>230</v>
      </c>
    </row>
    <row r="707" spans="1:23" x14ac:dyDescent="0.25">
      <c r="A707">
        <v>125</v>
      </c>
      <c r="B707" t="s">
        <v>17</v>
      </c>
      <c r="C707" t="s">
        <v>204</v>
      </c>
      <c r="D707" t="s">
        <v>205</v>
      </c>
      <c r="E707" t="s">
        <v>206</v>
      </c>
      <c r="F707" t="s">
        <v>221</v>
      </c>
      <c r="H707" t="s">
        <v>249</v>
      </c>
      <c r="K707" t="s">
        <v>210</v>
      </c>
      <c r="L707" t="s">
        <v>211</v>
      </c>
      <c r="M707" t="s">
        <v>212</v>
      </c>
      <c r="N707" t="s">
        <v>213</v>
      </c>
      <c r="O707" t="s">
        <v>214</v>
      </c>
      <c r="P707" t="s">
        <v>259</v>
      </c>
      <c r="Q707">
        <v>2</v>
      </c>
      <c r="R707" t="s">
        <v>225</v>
      </c>
      <c r="U707" t="s">
        <v>229</v>
      </c>
      <c r="V707" t="s">
        <v>218</v>
      </c>
      <c r="W707" t="s">
        <v>230</v>
      </c>
    </row>
    <row r="708" spans="1:23" x14ac:dyDescent="0.25">
      <c r="A708">
        <v>126</v>
      </c>
      <c r="B708" t="s">
        <v>17</v>
      </c>
      <c r="C708" t="s">
        <v>220</v>
      </c>
      <c r="D708" t="s">
        <v>205</v>
      </c>
      <c r="E708" t="s">
        <v>206</v>
      </c>
      <c r="F708" t="s">
        <v>221</v>
      </c>
      <c r="H708" t="s">
        <v>427</v>
      </c>
      <c r="K708" t="s">
        <v>210</v>
      </c>
      <c r="L708" t="s">
        <v>211</v>
      </c>
      <c r="M708" t="s">
        <v>212</v>
      </c>
      <c r="N708" t="s">
        <v>213</v>
      </c>
      <c r="O708" t="s">
        <v>214</v>
      </c>
      <c r="P708" t="s">
        <v>228</v>
      </c>
      <c r="Q708">
        <v>12.5</v>
      </c>
      <c r="R708" t="s">
        <v>216</v>
      </c>
      <c r="U708" t="s">
        <v>412</v>
      </c>
      <c r="V708" t="s">
        <v>227</v>
      </c>
      <c r="W708" t="s">
        <v>230</v>
      </c>
    </row>
    <row r="709" spans="1:23" x14ac:dyDescent="0.25">
      <c r="A709">
        <v>127</v>
      </c>
      <c r="B709" t="s">
        <v>17</v>
      </c>
      <c r="C709" t="s">
        <v>204</v>
      </c>
      <c r="D709" t="s">
        <v>205</v>
      </c>
      <c r="E709" t="s">
        <v>206</v>
      </c>
      <c r="F709" t="s">
        <v>207</v>
      </c>
      <c r="G709" t="s">
        <v>245</v>
      </c>
      <c r="H709" t="s">
        <v>240</v>
      </c>
      <c r="K709" t="s">
        <v>210</v>
      </c>
      <c r="L709" t="s">
        <v>211</v>
      </c>
      <c r="M709" t="s">
        <v>212</v>
      </c>
      <c r="N709" t="s">
        <v>213</v>
      </c>
      <c r="O709" t="s">
        <v>214</v>
      </c>
      <c r="P709" t="s">
        <v>228</v>
      </c>
      <c r="Q709">
        <v>12.5</v>
      </c>
      <c r="R709" t="s">
        <v>274</v>
      </c>
      <c r="U709" t="s">
        <v>229</v>
      </c>
      <c r="V709" t="s">
        <v>227</v>
      </c>
      <c r="W709" t="s">
        <v>230</v>
      </c>
    </row>
    <row r="710" spans="1:23" x14ac:dyDescent="0.25">
      <c r="A710">
        <v>129</v>
      </c>
      <c r="B710" t="s">
        <v>17</v>
      </c>
      <c r="C710" t="s">
        <v>204</v>
      </c>
      <c r="D710" t="s">
        <v>205</v>
      </c>
      <c r="E710" t="s">
        <v>206</v>
      </c>
      <c r="F710" t="s">
        <v>207</v>
      </c>
      <c r="G710" t="s">
        <v>208</v>
      </c>
      <c r="H710" t="s">
        <v>249</v>
      </c>
      <c r="K710" t="s">
        <v>210</v>
      </c>
      <c r="L710" t="s">
        <v>211</v>
      </c>
      <c r="M710" t="s">
        <v>212</v>
      </c>
      <c r="N710" t="s">
        <v>223</v>
      </c>
      <c r="O710" t="s">
        <v>224</v>
      </c>
      <c r="P710" t="s">
        <v>215</v>
      </c>
      <c r="Q710">
        <v>7</v>
      </c>
      <c r="R710" t="s">
        <v>216</v>
      </c>
      <c r="U710" t="s">
        <v>428</v>
      </c>
      <c r="V710" t="s">
        <v>227</v>
      </c>
      <c r="W710" t="s">
        <v>230</v>
      </c>
    </row>
    <row r="711" spans="1:23" x14ac:dyDescent="0.25">
      <c r="A711">
        <v>131</v>
      </c>
      <c r="B711" t="s">
        <v>17</v>
      </c>
      <c r="C711" t="s">
        <v>204</v>
      </c>
      <c r="D711" t="s">
        <v>205</v>
      </c>
      <c r="E711" t="s">
        <v>206</v>
      </c>
      <c r="F711" t="s">
        <v>221</v>
      </c>
      <c r="H711" t="s">
        <v>232</v>
      </c>
      <c r="K711" t="s">
        <v>210</v>
      </c>
      <c r="L711" t="s">
        <v>211</v>
      </c>
      <c r="M711" t="s">
        <v>212</v>
      </c>
      <c r="N711" t="s">
        <v>213</v>
      </c>
      <c r="O711" t="s">
        <v>214</v>
      </c>
      <c r="P711" t="s">
        <v>228</v>
      </c>
      <c r="Q711">
        <v>12.5</v>
      </c>
      <c r="R711" t="s">
        <v>233</v>
      </c>
      <c r="U711" t="s">
        <v>311</v>
      </c>
      <c r="V711" t="s">
        <v>218</v>
      </c>
      <c r="W711" t="s">
        <v>219</v>
      </c>
    </row>
    <row r="712" spans="1:23" x14ac:dyDescent="0.25">
      <c r="A712">
        <v>132</v>
      </c>
      <c r="B712" t="s">
        <v>17</v>
      </c>
      <c r="C712" t="s">
        <v>204</v>
      </c>
      <c r="D712" t="s">
        <v>205</v>
      </c>
      <c r="E712" t="s">
        <v>246</v>
      </c>
      <c r="K712" t="s">
        <v>48</v>
      </c>
      <c r="N712" t="s">
        <v>236</v>
      </c>
      <c r="O712" t="s">
        <v>236</v>
      </c>
      <c r="S712" t="s">
        <v>339</v>
      </c>
      <c r="T712">
        <v>70</v>
      </c>
      <c r="U712" t="s">
        <v>337</v>
      </c>
      <c r="V712" t="s">
        <v>227</v>
      </c>
      <c r="W712" t="s">
        <v>219</v>
      </c>
    </row>
    <row r="713" spans="1:23" x14ac:dyDescent="0.25">
      <c r="A713">
        <v>133</v>
      </c>
      <c r="B713" t="s">
        <v>17</v>
      </c>
      <c r="C713" t="s">
        <v>204</v>
      </c>
      <c r="D713" t="s">
        <v>205</v>
      </c>
      <c r="E713" t="s">
        <v>206</v>
      </c>
      <c r="F713" t="s">
        <v>221</v>
      </c>
      <c r="H713" t="s">
        <v>248</v>
      </c>
      <c r="K713" t="s">
        <v>210</v>
      </c>
      <c r="L713" t="s">
        <v>211</v>
      </c>
      <c r="M713" t="s">
        <v>212</v>
      </c>
      <c r="N713" t="s">
        <v>213</v>
      </c>
      <c r="O713" t="s">
        <v>214</v>
      </c>
      <c r="P713" t="s">
        <v>228</v>
      </c>
      <c r="Q713">
        <v>12.5</v>
      </c>
      <c r="R713" t="s">
        <v>274</v>
      </c>
      <c r="U713" t="s">
        <v>217</v>
      </c>
      <c r="V713" t="s">
        <v>227</v>
      </c>
      <c r="W713" t="s">
        <v>230</v>
      </c>
    </row>
    <row r="714" spans="1:23" x14ac:dyDescent="0.25">
      <c r="A714">
        <v>134</v>
      </c>
      <c r="B714" t="s">
        <v>17</v>
      </c>
      <c r="C714" t="s">
        <v>204</v>
      </c>
      <c r="D714" t="s">
        <v>205</v>
      </c>
      <c r="E714" t="s">
        <v>206</v>
      </c>
      <c r="F714" t="s">
        <v>207</v>
      </c>
      <c r="G714" t="s">
        <v>231</v>
      </c>
      <c r="H714" t="s">
        <v>222</v>
      </c>
      <c r="K714" t="s">
        <v>210</v>
      </c>
      <c r="L714" t="s">
        <v>284</v>
      </c>
      <c r="M714" s="116">
        <v>0.35</v>
      </c>
      <c r="N714" t="s">
        <v>223</v>
      </c>
      <c r="O714" t="s">
        <v>224</v>
      </c>
      <c r="P714" t="s">
        <v>259</v>
      </c>
      <c r="Q714">
        <v>2</v>
      </c>
      <c r="R714" t="s">
        <v>216</v>
      </c>
      <c r="U714" t="s">
        <v>226</v>
      </c>
      <c r="V714" t="s">
        <v>227</v>
      </c>
      <c r="W714" t="s">
        <v>230</v>
      </c>
    </row>
    <row r="715" spans="1:23" x14ac:dyDescent="0.25">
      <c r="A715">
        <v>135</v>
      </c>
      <c r="B715" t="s">
        <v>17</v>
      </c>
      <c r="C715" t="s">
        <v>204</v>
      </c>
      <c r="D715" t="s">
        <v>205</v>
      </c>
      <c r="E715" t="s">
        <v>206</v>
      </c>
      <c r="F715" t="s">
        <v>221</v>
      </c>
      <c r="H715" t="s">
        <v>271</v>
      </c>
      <c r="K715" t="s">
        <v>243</v>
      </c>
      <c r="L715" t="s">
        <v>211</v>
      </c>
      <c r="M715" t="s">
        <v>212</v>
      </c>
      <c r="N715" t="s">
        <v>213</v>
      </c>
      <c r="O715" t="s">
        <v>214</v>
      </c>
      <c r="P715" t="s">
        <v>215</v>
      </c>
      <c r="Q715">
        <v>7</v>
      </c>
      <c r="R715" t="s">
        <v>233</v>
      </c>
      <c r="U715" t="s">
        <v>229</v>
      </c>
      <c r="V715" t="s">
        <v>218</v>
      </c>
      <c r="W715" t="s">
        <v>219</v>
      </c>
    </row>
    <row r="716" spans="1:23" x14ac:dyDescent="0.25">
      <c r="A716">
        <v>136</v>
      </c>
      <c r="B716" t="s">
        <v>17</v>
      </c>
      <c r="C716" t="s">
        <v>220</v>
      </c>
      <c r="D716" t="s">
        <v>205</v>
      </c>
      <c r="E716" t="s">
        <v>246</v>
      </c>
      <c r="K716" t="s">
        <v>48</v>
      </c>
      <c r="N716" t="s">
        <v>236</v>
      </c>
      <c r="O716" t="s">
        <v>236</v>
      </c>
      <c r="S716" t="s">
        <v>263</v>
      </c>
      <c r="T716">
        <v>100</v>
      </c>
      <c r="U716" t="s">
        <v>226</v>
      </c>
      <c r="V716" t="s">
        <v>227</v>
      </c>
      <c r="W716" t="s">
        <v>219</v>
      </c>
    </row>
    <row r="717" spans="1:23" x14ac:dyDescent="0.25">
      <c r="A717">
        <v>137</v>
      </c>
      <c r="B717" t="s">
        <v>17</v>
      </c>
      <c r="C717" t="s">
        <v>220</v>
      </c>
      <c r="D717" t="s">
        <v>205</v>
      </c>
      <c r="E717" t="s">
        <v>206</v>
      </c>
      <c r="F717" t="s">
        <v>276</v>
      </c>
      <c r="J717" t="s">
        <v>277</v>
      </c>
      <c r="K717" t="s">
        <v>210</v>
      </c>
      <c r="L717" t="s">
        <v>211</v>
      </c>
      <c r="M717" t="s">
        <v>212</v>
      </c>
      <c r="N717" t="s">
        <v>213</v>
      </c>
      <c r="O717" t="s">
        <v>214</v>
      </c>
      <c r="P717" t="s">
        <v>215</v>
      </c>
      <c r="Q717">
        <v>7</v>
      </c>
      <c r="R717" t="s">
        <v>216</v>
      </c>
      <c r="U717" t="s">
        <v>226</v>
      </c>
      <c r="V717" t="s">
        <v>227</v>
      </c>
      <c r="W717" t="s">
        <v>219</v>
      </c>
    </row>
    <row r="718" spans="1:23" x14ac:dyDescent="0.25">
      <c r="A718">
        <v>139</v>
      </c>
      <c r="B718" t="s">
        <v>17</v>
      </c>
      <c r="C718" t="s">
        <v>220</v>
      </c>
      <c r="D718" t="s">
        <v>205</v>
      </c>
      <c r="E718" t="s">
        <v>206</v>
      </c>
      <c r="F718" t="s">
        <v>221</v>
      </c>
      <c r="H718" t="s">
        <v>268</v>
      </c>
      <c r="K718" t="s">
        <v>257</v>
      </c>
      <c r="L718" t="s">
        <v>211</v>
      </c>
      <c r="M718" t="s">
        <v>212</v>
      </c>
      <c r="N718" t="s">
        <v>213</v>
      </c>
      <c r="O718" t="s">
        <v>214</v>
      </c>
      <c r="P718" t="s">
        <v>228</v>
      </c>
      <c r="Q718">
        <v>12.5</v>
      </c>
      <c r="R718" t="s">
        <v>225</v>
      </c>
      <c r="U718" t="s">
        <v>288</v>
      </c>
      <c r="V718" t="s">
        <v>218</v>
      </c>
      <c r="W718" t="s">
        <v>219</v>
      </c>
    </row>
    <row r="719" spans="1:23" x14ac:dyDescent="0.25">
      <c r="A719">
        <v>140</v>
      </c>
      <c r="B719" t="s">
        <v>17</v>
      </c>
      <c r="C719" t="s">
        <v>204</v>
      </c>
      <c r="D719" t="s">
        <v>205</v>
      </c>
      <c r="E719" t="s">
        <v>206</v>
      </c>
      <c r="F719" t="s">
        <v>207</v>
      </c>
      <c r="G719" t="s">
        <v>245</v>
      </c>
      <c r="H719" t="s">
        <v>268</v>
      </c>
      <c r="K719" t="s">
        <v>257</v>
      </c>
      <c r="L719" t="s">
        <v>211</v>
      </c>
      <c r="M719" t="s">
        <v>212</v>
      </c>
      <c r="N719" t="s">
        <v>223</v>
      </c>
      <c r="O719" t="s">
        <v>224</v>
      </c>
      <c r="P719" t="s">
        <v>228</v>
      </c>
      <c r="Q719">
        <v>12.5</v>
      </c>
      <c r="R719" t="s">
        <v>225</v>
      </c>
      <c r="U719" t="s">
        <v>229</v>
      </c>
      <c r="V719" t="s">
        <v>227</v>
      </c>
      <c r="W719" t="s">
        <v>230</v>
      </c>
    </row>
    <row r="720" spans="1:23" x14ac:dyDescent="0.25">
      <c r="A720">
        <v>141</v>
      </c>
      <c r="B720" t="s">
        <v>17</v>
      </c>
      <c r="C720" t="s">
        <v>220</v>
      </c>
      <c r="D720" t="s">
        <v>205</v>
      </c>
      <c r="E720" t="s">
        <v>206</v>
      </c>
      <c r="F720" t="s">
        <v>207</v>
      </c>
      <c r="G720" t="s">
        <v>245</v>
      </c>
      <c r="H720" t="s">
        <v>265</v>
      </c>
      <c r="K720" t="s">
        <v>210</v>
      </c>
      <c r="L720" t="s">
        <v>211</v>
      </c>
      <c r="M720" t="s">
        <v>212</v>
      </c>
      <c r="N720" t="s">
        <v>213</v>
      </c>
      <c r="O720" t="s">
        <v>214</v>
      </c>
      <c r="P720" t="s">
        <v>259</v>
      </c>
      <c r="Q720">
        <v>2</v>
      </c>
      <c r="R720" t="s">
        <v>429</v>
      </c>
      <c r="U720" t="s">
        <v>275</v>
      </c>
      <c r="V720" t="s">
        <v>218</v>
      </c>
      <c r="W720" t="s">
        <v>219</v>
      </c>
    </row>
    <row r="721" spans="1:23" x14ac:dyDescent="0.25">
      <c r="A721">
        <v>143</v>
      </c>
      <c r="B721" t="s">
        <v>17</v>
      </c>
      <c r="C721" t="s">
        <v>204</v>
      </c>
      <c r="D721" t="s">
        <v>205</v>
      </c>
      <c r="E721" t="s">
        <v>246</v>
      </c>
      <c r="K721" t="s">
        <v>48</v>
      </c>
      <c r="N721" t="s">
        <v>236</v>
      </c>
      <c r="O721" t="s">
        <v>236</v>
      </c>
      <c r="S721" t="s">
        <v>247</v>
      </c>
      <c r="T721">
        <v>110</v>
      </c>
      <c r="U721" t="s">
        <v>270</v>
      </c>
      <c r="V721" t="s">
        <v>218</v>
      </c>
      <c r="W721" t="s">
        <v>219</v>
      </c>
    </row>
    <row r="722" spans="1:23" x14ac:dyDescent="0.25">
      <c r="A722">
        <v>144</v>
      </c>
      <c r="B722" t="s">
        <v>17</v>
      </c>
      <c r="C722" t="s">
        <v>220</v>
      </c>
      <c r="D722" t="s">
        <v>205</v>
      </c>
      <c r="E722" t="s">
        <v>206</v>
      </c>
      <c r="F722" t="s">
        <v>276</v>
      </c>
      <c r="J722" t="s">
        <v>309</v>
      </c>
      <c r="K722" t="s">
        <v>210</v>
      </c>
      <c r="L722" t="s">
        <v>237</v>
      </c>
      <c r="M722" t="s">
        <v>238</v>
      </c>
      <c r="N722" t="s">
        <v>213</v>
      </c>
      <c r="O722" t="s">
        <v>214</v>
      </c>
      <c r="P722" t="s">
        <v>215</v>
      </c>
      <c r="Q722">
        <v>7</v>
      </c>
      <c r="R722" t="s">
        <v>225</v>
      </c>
      <c r="U722" t="s">
        <v>280</v>
      </c>
      <c r="V722" t="s">
        <v>227</v>
      </c>
      <c r="W722" t="s">
        <v>219</v>
      </c>
    </row>
    <row r="723" spans="1:23" x14ac:dyDescent="0.25">
      <c r="A723">
        <v>145</v>
      </c>
      <c r="B723" t="s">
        <v>17</v>
      </c>
      <c r="C723" t="s">
        <v>220</v>
      </c>
      <c r="D723" t="s">
        <v>205</v>
      </c>
      <c r="E723" t="s">
        <v>206</v>
      </c>
      <c r="F723" t="s">
        <v>276</v>
      </c>
      <c r="J723" t="s">
        <v>430</v>
      </c>
      <c r="K723" t="s">
        <v>210</v>
      </c>
      <c r="L723" t="s">
        <v>237</v>
      </c>
      <c r="M723" t="s">
        <v>238</v>
      </c>
      <c r="N723" t="s">
        <v>213</v>
      </c>
      <c r="O723" t="s">
        <v>214</v>
      </c>
      <c r="P723" t="s">
        <v>228</v>
      </c>
      <c r="Q723">
        <v>12.5</v>
      </c>
      <c r="R723" t="s">
        <v>431</v>
      </c>
      <c r="U723" t="s">
        <v>229</v>
      </c>
      <c r="V723" t="s">
        <v>227</v>
      </c>
      <c r="W723" t="s">
        <v>219</v>
      </c>
    </row>
    <row r="724" spans="1:23" x14ac:dyDescent="0.25">
      <c r="A724">
        <v>146</v>
      </c>
      <c r="B724" t="s">
        <v>17</v>
      </c>
      <c r="C724" t="s">
        <v>204</v>
      </c>
      <c r="D724" t="s">
        <v>205</v>
      </c>
      <c r="E724" t="s">
        <v>206</v>
      </c>
      <c r="F724" t="s">
        <v>207</v>
      </c>
      <c r="G724" t="s">
        <v>208</v>
      </c>
      <c r="H724" t="s">
        <v>222</v>
      </c>
      <c r="K724" t="s">
        <v>210</v>
      </c>
      <c r="L724" t="s">
        <v>211</v>
      </c>
      <c r="M724" t="s">
        <v>212</v>
      </c>
      <c r="N724" t="s">
        <v>213</v>
      </c>
      <c r="O724" t="s">
        <v>214</v>
      </c>
      <c r="P724" t="s">
        <v>215</v>
      </c>
      <c r="Q724">
        <v>7</v>
      </c>
      <c r="R724" t="s">
        <v>216</v>
      </c>
      <c r="U724" t="s">
        <v>226</v>
      </c>
      <c r="V724" t="s">
        <v>218</v>
      </c>
      <c r="W724" t="s">
        <v>219</v>
      </c>
    </row>
    <row r="725" spans="1:23" x14ac:dyDescent="0.25">
      <c r="A725">
        <v>147</v>
      </c>
      <c r="B725" t="s">
        <v>17</v>
      </c>
      <c r="C725" t="s">
        <v>204</v>
      </c>
      <c r="D725" t="s">
        <v>205</v>
      </c>
      <c r="E725" t="s">
        <v>206</v>
      </c>
      <c r="F725" t="s">
        <v>207</v>
      </c>
      <c r="G725" t="s">
        <v>208</v>
      </c>
      <c r="H725" t="s">
        <v>240</v>
      </c>
      <c r="K725" t="s">
        <v>210</v>
      </c>
      <c r="L725" t="s">
        <v>211</v>
      </c>
      <c r="M725" t="s">
        <v>212</v>
      </c>
      <c r="N725" t="s">
        <v>213</v>
      </c>
      <c r="O725" t="s">
        <v>214</v>
      </c>
      <c r="P725" t="s">
        <v>228</v>
      </c>
      <c r="Q725">
        <v>12.5</v>
      </c>
      <c r="R725" t="s">
        <v>281</v>
      </c>
      <c r="U725" t="s">
        <v>229</v>
      </c>
      <c r="V725" t="s">
        <v>218</v>
      </c>
      <c r="W725" t="s">
        <v>219</v>
      </c>
    </row>
    <row r="726" spans="1:23" x14ac:dyDescent="0.25">
      <c r="A726">
        <v>148</v>
      </c>
      <c r="B726" t="s">
        <v>17</v>
      </c>
      <c r="C726" t="s">
        <v>204</v>
      </c>
      <c r="D726" t="s">
        <v>205</v>
      </c>
      <c r="E726" t="s">
        <v>43</v>
      </c>
      <c r="K726" t="s">
        <v>43</v>
      </c>
      <c r="N726" t="s">
        <v>236</v>
      </c>
      <c r="O726" t="s">
        <v>236</v>
      </c>
    </row>
    <row r="727" spans="1:23" x14ac:dyDescent="0.25">
      <c r="A727">
        <v>149</v>
      </c>
      <c r="B727" t="s">
        <v>17</v>
      </c>
      <c r="C727" t="s">
        <v>204</v>
      </c>
      <c r="D727" t="s">
        <v>205</v>
      </c>
      <c r="E727" t="s">
        <v>206</v>
      </c>
      <c r="F727" t="s">
        <v>276</v>
      </c>
      <c r="J727" t="s">
        <v>277</v>
      </c>
      <c r="K727" t="s">
        <v>210</v>
      </c>
      <c r="L727" t="s">
        <v>211</v>
      </c>
      <c r="M727" t="s">
        <v>212</v>
      </c>
      <c r="N727" t="s">
        <v>213</v>
      </c>
      <c r="O727" t="s">
        <v>214</v>
      </c>
      <c r="P727" t="s">
        <v>259</v>
      </c>
      <c r="Q727">
        <v>2</v>
      </c>
      <c r="R727" t="s">
        <v>225</v>
      </c>
      <c r="U727" t="s">
        <v>288</v>
      </c>
      <c r="V727" t="s">
        <v>227</v>
      </c>
      <c r="W727" t="s">
        <v>219</v>
      </c>
    </row>
    <row r="728" spans="1:23" x14ac:dyDescent="0.25">
      <c r="A728">
        <v>151</v>
      </c>
      <c r="B728" t="s">
        <v>17</v>
      </c>
      <c r="C728" t="s">
        <v>204</v>
      </c>
      <c r="D728" t="s">
        <v>205</v>
      </c>
      <c r="E728" t="s">
        <v>206</v>
      </c>
      <c r="F728" t="s">
        <v>207</v>
      </c>
      <c r="G728" t="s">
        <v>208</v>
      </c>
      <c r="H728" t="s">
        <v>240</v>
      </c>
      <c r="K728" t="s">
        <v>257</v>
      </c>
      <c r="L728" t="s">
        <v>237</v>
      </c>
      <c r="M728" t="s">
        <v>238</v>
      </c>
      <c r="N728" t="s">
        <v>295</v>
      </c>
      <c r="O728" t="s">
        <v>296</v>
      </c>
      <c r="P728" t="s">
        <v>228</v>
      </c>
      <c r="Q728">
        <v>12.5</v>
      </c>
      <c r="R728" t="s">
        <v>274</v>
      </c>
      <c r="U728" t="s">
        <v>229</v>
      </c>
      <c r="V728" t="s">
        <v>218</v>
      </c>
      <c r="W728" t="s">
        <v>219</v>
      </c>
    </row>
    <row r="729" spans="1:23" x14ac:dyDescent="0.25">
      <c r="A729">
        <v>152</v>
      </c>
      <c r="B729" t="s">
        <v>17</v>
      </c>
      <c r="C729" t="s">
        <v>204</v>
      </c>
      <c r="D729" t="s">
        <v>205</v>
      </c>
      <c r="E729" t="s">
        <v>206</v>
      </c>
      <c r="F729" t="s">
        <v>221</v>
      </c>
      <c r="H729" t="s">
        <v>249</v>
      </c>
      <c r="K729" t="s">
        <v>257</v>
      </c>
      <c r="L729" t="s">
        <v>211</v>
      </c>
      <c r="M729" t="s">
        <v>212</v>
      </c>
      <c r="N729" t="s">
        <v>223</v>
      </c>
      <c r="O729" t="s">
        <v>224</v>
      </c>
      <c r="P729" t="s">
        <v>235</v>
      </c>
      <c r="Q729">
        <v>15</v>
      </c>
      <c r="R729" t="s">
        <v>225</v>
      </c>
      <c r="U729" t="s">
        <v>226</v>
      </c>
      <c r="V729" t="s">
        <v>218</v>
      </c>
      <c r="W729" t="s">
        <v>230</v>
      </c>
    </row>
    <row r="730" spans="1:23" x14ac:dyDescent="0.25">
      <c r="A730">
        <v>153</v>
      </c>
      <c r="B730" t="s">
        <v>17</v>
      </c>
      <c r="C730" t="s">
        <v>204</v>
      </c>
      <c r="D730" t="s">
        <v>205</v>
      </c>
      <c r="E730" t="s">
        <v>206</v>
      </c>
      <c r="F730" t="s">
        <v>276</v>
      </c>
      <c r="J730" t="s">
        <v>277</v>
      </c>
      <c r="K730" t="s">
        <v>210</v>
      </c>
      <c r="L730" t="s">
        <v>211</v>
      </c>
      <c r="M730" t="s">
        <v>212</v>
      </c>
      <c r="N730" t="s">
        <v>213</v>
      </c>
      <c r="O730" t="s">
        <v>214</v>
      </c>
      <c r="P730" t="s">
        <v>228</v>
      </c>
      <c r="Q730">
        <v>12.5</v>
      </c>
      <c r="R730" t="s">
        <v>216</v>
      </c>
      <c r="U730" t="s">
        <v>226</v>
      </c>
      <c r="V730" t="s">
        <v>218</v>
      </c>
      <c r="W730" t="s">
        <v>219</v>
      </c>
    </row>
    <row r="731" spans="1:23" x14ac:dyDescent="0.25">
      <c r="A731">
        <v>154</v>
      </c>
      <c r="B731" t="s">
        <v>17</v>
      </c>
      <c r="C731" t="s">
        <v>204</v>
      </c>
      <c r="D731" t="s">
        <v>242</v>
      </c>
      <c r="E731" t="s">
        <v>43</v>
      </c>
      <c r="K731" t="s">
        <v>43</v>
      </c>
      <c r="N731" t="s">
        <v>236</v>
      </c>
      <c r="O731" t="s">
        <v>236</v>
      </c>
    </row>
    <row r="732" spans="1:23" x14ac:dyDescent="0.25">
      <c r="A732">
        <v>155</v>
      </c>
      <c r="B732" t="s">
        <v>17</v>
      </c>
      <c r="C732" t="s">
        <v>204</v>
      </c>
      <c r="D732" t="s">
        <v>205</v>
      </c>
      <c r="E732" t="s">
        <v>246</v>
      </c>
      <c r="K732" t="s">
        <v>48</v>
      </c>
      <c r="N732" t="s">
        <v>236</v>
      </c>
      <c r="O732" t="s">
        <v>236</v>
      </c>
      <c r="S732" t="s">
        <v>339</v>
      </c>
      <c r="T732">
        <v>70</v>
      </c>
      <c r="U732" t="s">
        <v>229</v>
      </c>
      <c r="V732" t="s">
        <v>227</v>
      </c>
      <c r="W732" t="s">
        <v>230</v>
      </c>
    </row>
    <row r="733" spans="1:23" x14ac:dyDescent="0.25">
      <c r="A733">
        <v>156</v>
      </c>
      <c r="B733" t="s">
        <v>17</v>
      </c>
      <c r="C733" t="s">
        <v>204</v>
      </c>
      <c r="D733" t="s">
        <v>205</v>
      </c>
      <c r="E733" t="s">
        <v>206</v>
      </c>
      <c r="F733" t="s">
        <v>207</v>
      </c>
      <c r="G733" t="s">
        <v>231</v>
      </c>
      <c r="H733" t="s">
        <v>249</v>
      </c>
      <c r="K733" t="s">
        <v>210</v>
      </c>
      <c r="L733" t="s">
        <v>211</v>
      </c>
      <c r="M733" t="s">
        <v>212</v>
      </c>
      <c r="N733" t="s">
        <v>213</v>
      </c>
      <c r="O733" t="s">
        <v>214</v>
      </c>
      <c r="P733" t="s">
        <v>215</v>
      </c>
      <c r="Q733">
        <v>7</v>
      </c>
      <c r="R733" t="s">
        <v>432</v>
      </c>
      <c r="U733" t="s">
        <v>217</v>
      </c>
      <c r="V733" t="s">
        <v>218</v>
      </c>
      <c r="W733" t="s">
        <v>230</v>
      </c>
    </row>
    <row r="734" spans="1:23" x14ac:dyDescent="0.25">
      <c r="A734">
        <v>157</v>
      </c>
      <c r="B734" t="s">
        <v>17</v>
      </c>
      <c r="C734" t="s">
        <v>220</v>
      </c>
      <c r="D734" t="s">
        <v>205</v>
      </c>
      <c r="E734" t="s">
        <v>206</v>
      </c>
      <c r="F734" t="s">
        <v>221</v>
      </c>
      <c r="H734" t="s">
        <v>222</v>
      </c>
      <c r="K734" t="s">
        <v>210</v>
      </c>
      <c r="L734" t="s">
        <v>211</v>
      </c>
      <c r="M734" t="s">
        <v>212</v>
      </c>
      <c r="N734" t="s">
        <v>213</v>
      </c>
      <c r="O734" t="s">
        <v>214</v>
      </c>
      <c r="P734" t="s">
        <v>228</v>
      </c>
      <c r="Q734">
        <v>12.5</v>
      </c>
      <c r="R734" t="s">
        <v>233</v>
      </c>
      <c r="U734" t="s">
        <v>229</v>
      </c>
      <c r="V734" t="s">
        <v>227</v>
      </c>
      <c r="W734" t="s">
        <v>230</v>
      </c>
    </row>
    <row r="735" spans="1:23" x14ac:dyDescent="0.25">
      <c r="A735">
        <v>158</v>
      </c>
      <c r="B735" t="s">
        <v>17</v>
      </c>
      <c r="C735" t="s">
        <v>204</v>
      </c>
      <c r="D735" t="s">
        <v>242</v>
      </c>
      <c r="E735" t="s">
        <v>206</v>
      </c>
      <c r="F735" t="s">
        <v>221</v>
      </c>
      <c r="H735" t="s">
        <v>249</v>
      </c>
      <c r="K735" t="s">
        <v>210</v>
      </c>
      <c r="L735" t="s">
        <v>211</v>
      </c>
      <c r="M735" t="s">
        <v>212</v>
      </c>
      <c r="N735" t="s">
        <v>223</v>
      </c>
      <c r="O735" t="s">
        <v>224</v>
      </c>
      <c r="P735" t="s">
        <v>228</v>
      </c>
      <c r="Q735">
        <v>12.5</v>
      </c>
      <c r="R735" t="s">
        <v>281</v>
      </c>
      <c r="U735" t="s">
        <v>229</v>
      </c>
      <c r="V735" t="s">
        <v>227</v>
      </c>
      <c r="W735" t="s">
        <v>219</v>
      </c>
    </row>
    <row r="736" spans="1:23" x14ac:dyDescent="0.25">
      <c r="A736">
        <v>160</v>
      </c>
      <c r="B736" t="s">
        <v>17</v>
      </c>
      <c r="C736" t="s">
        <v>204</v>
      </c>
      <c r="D736" t="s">
        <v>205</v>
      </c>
      <c r="E736" t="s">
        <v>206</v>
      </c>
      <c r="F736" t="s">
        <v>221</v>
      </c>
      <c r="H736" t="s">
        <v>249</v>
      </c>
      <c r="K736" t="s">
        <v>257</v>
      </c>
      <c r="L736" t="s">
        <v>211</v>
      </c>
      <c r="M736" t="s">
        <v>212</v>
      </c>
      <c r="N736" t="s">
        <v>213</v>
      </c>
      <c r="O736" t="s">
        <v>214</v>
      </c>
      <c r="P736" t="s">
        <v>215</v>
      </c>
      <c r="Q736">
        <v>7</v>
      </c>
      <c r="R736" t="s">
        <v>216</v>
      </c>
      <c r="U736" t="s">
        <v>229</v>
      </c>
      <c r="V736" t="s">
        <v>218</v>
      </c>
      <c r="W736" t="s">
        <v>219</v>
      </c>
    </row>
    <row r="737" spans="1:23" x14ac:dyDescent="0.25">
      <c r="A737">
        <v>162</v>
      </c>
      <c r="B737" t="s">
        <v>17</v>
      </c>
      <c r="C737" t="s">
        <v>220</v>
      </c>
      <c r="D737" t="s">
        <v>205</v>
      </c>
      <c r="E737" t="s">
        <v>206</v>
      </c>
      <c r="F737" t="s">
        <v>207</v>
      </c>
      <c r="G737" t="s">
        <v>245</v>
      </c>
      <c r="H737" t="s">
        <v>256</v>
      </c>
      <c r="K737" t="s">
        <v>46</v>
      </c>
      <c r="L737" t="s">
        <v>237</v>
      </c>
      <c r="M737" t="s">
        <v>238</v>
      </c>
      <c r="N737" t="s">
        <v>223</v>
      </c>
      <c r="O737" t="s">
        <v>224</v>
      </c>
      <c r="P737" t="s">
        <v>228</v>
      </c>
      <c r="Q737">
        <v>12.5</v>
      </c>
      <c r="R737" t="s">
        <v>233</v>
      </c>
      <c r="U737" t="s">
        <v>278</v>
      </c>
      <c r="V737" t="s">
        <v>227</v>
      </c>
      <c r="W737" t="s">
        <v>230</v>
      </c>
    </row>
    <row r="738" spans="1:23" x14ac:dyDescent="0.25">
      <c r="A738">
        <v>163</v>
      </c>
      <c r="B738" t="s">
        <v>17</v>
      </c>
      <c r="C738" t="s">
        <v>204</v>
      </c>
      <c r="D738" t="s">
        <v>205</v>
      </c>
      <c r="E738" t="s">
        <v>206</v>
      </c>
      <c r="F738" t="s">
        <v>207</v>
      </c>
      <c r="G738" t="s">
        <v>208</v>
      </c>
      <c r="H738" t="s">
        <v>222</v>
      </c>
      <c r="K738" t="s">
        <v>210</v>
      </c>
      <c r="L738" t="s">
        <v>211</v>
      </c>
      <c r="M738" t="s">
        <v>212</v>
      </c>
      <c r="N738" t="s">
        <v>213</v>
      </c>
      <c r="O738" t="s">
        <v>214</v>
      </c>
      <c r="P738" t="s">
        <v>215</v>
      </c>
      <c r="Q738">
        <v>7</v>
      </c>
      <c r="R738" t="s">
        <v>317</v>
      </c>
      <c r="U738" t="s">
        <v>278</v>
      </c>
      <c r="V738" t="s">
        <v>227</v>
      </c>
      <c r="W738" t="s">
        <v>230</v>
      </c>
    </row>
    <row r="739" spans="1:23" x14ac:dyDescent="0.25">
      <c r="A739">
        <v>164</v>
      </c>
      <c r="B739" t="s">
        <v>17</v>
      </c>
      <c r="C739" t="s">
        <v>204</v>
      </c>
      <c r="D739" t="s">
        <v>205</v>
      </c>
      <c r="E739" t="s">
        <v>206</v>
      </c>
      <c r="F739" t="s">
        <v>221</v>
      </c>
      <c r="H739" t="s">
        <v>268</v>
      </c>
      <c r="K739" t="s">
        <v>210</v>
      </c>
      <c r="L739" t="s">
        <v>211</v>
      </c>
      <c r="M739" t="s">
        <v>212</v>
      </c>
      <c r="N739" t="s">
        <v>213</v>
      </c>
      <c r="O739" t="s">
        <v>214</v>
      </c>
      <c r="P739" t="s">
        <v>215</v>
      </c>
      <c r="Q739">
        <v>7</v>
      </c>
      <c r="R739" t="s">
        <v>433</v>
      </c>
      <c r="U739" t="s">
        <v>300</v>
      </c>
      <c r="V739" t="s">
        <v>218</v>
      </c>
      <c r="W739" t="s">
        <v>230</v>
      </c>
    </row>
    <row r="740" spans="1:23" x14ac:dyDescent="0.25">
      <c r="A740">
        <v>166</v>
      </c>
      <c r="B740" t="s">
        <v>17</v>
      </c>
      <c r="C740" t="s">
        <v>220</v>
      </c>
      <c r="D740" t="s">
        <v>242</v>
      </c>
      <c r="E740" t="s">
        <v>206</v>
      </c>
      <c r="F740" t="s">
        <v>207</v>
      </c>
      <c r="G740" t="s">
        <v>234</v>
      </c>
      <c r="H740" t="s">
        <v>240</v>
      </c>
      <c r="K740" t="s">
        <v>279</v>
      </c>
      <c r="L740" t="s">
        <v>211</v>
      </c>
      <c r="M740" t="s">
        <v>212</v>
      </c>
      <c r="N740" t="s">
        <v>295</v>
      </c>
      <c r="O740" t="s">
        <v>296</v>
      </c>
      <c r="P740" t="s">
        <v>215</v>
      </c>
      <c r="Q740">
        <v>7</v>
      </c>
      <c r="R740" t="s">
        <v>239</v>
      </c>
      <c r="U740" t="s">
        <v>283</v>
      </c>
      <c r="V740" t="s">
        <v>218</v>
      </c>
      <c r="W740" t="s">
        <v>230</v>
      </c>
    </row>
    <row r="741" spans="1:23" x14ac:dyDescent="0.25">
      <c r="A741">
        <v>167</v>
      </c>
      <c r="B741" t="s">
        <v>17</v>
      </c>
      <c r="C741" t="s">
        <v>204</v>
      </c>
      <c r="D741" t="s">
        <v>205</v>
      </c>
      <c r="E741" t="s">
        <v>206</v>
      </c>
      <c r="F741" t="s">
        <v>276</v>
      </c>
      <c r="J741" t="s">
        <v>277</v>
      </c>
      <c r="K741" t="s">
        <v>210</v>
      </c>
      <c r="L741" t="s">
        <v>211</v>
      </c>
      <c r="M741" t="s">
        <v>212</v>
      </c>
      <c r="N741" t="s">
        <v>213</v>
      </c>
      <c r="O741" t="s">
        <v>214</v>
      </c>
      <c r="P741" t="s">
        <v>228</v>
      </c>
      <c r="Q741">
        <v>12.5</v>
      </c>
      <c r="R741" t="s">
        <v>434</v>
      </c>
      <c r="U741" t="s">
        <v>226</v>
      </c>
      <c r="V741" t="s">
        <v>218</v>
      </c>
      <c r="W741" t="s">
        <v>219</v>
      </c>
    </row>
    <row r="742" spans="1:23" x14ac:dyDescent="0.25">
      <c r="A742">
        <v>168</v>
      </c>
      <c r="B742" t="s">
        <v>17</v>
      </c>
      <c r="C742" t="s">
        <v>204</v>
      </c>
      <c r="D742" t="s">
        <v>205</v>
      </c>
      <c r="E742" t="s">
        <v>246</v>
      </c>
      <c r="K742" t="s">
        <v>48</v>
      </c>
      <c r="N742" t="s">
        <v>236</v>
      </c>
      <c r="O742" t="s">
        <v>236</v>
      </c>
      <c r="S742" t="s">
        <v>247</v>
      </c>
      <c r="T742">
        <v>110</v>
      </c>
      <c r="U742" t="s">
        <v>229</v>
      </c>
      <c r="V742" t="s">
        <v>218</v>
      </c>
      <c r="W742" t="s">
        <v>230</v>
      </c>
    </row>
    <row r="743" spans="1:23" x14ac:dyDescent="0.25">
      <c r="A743">
        <v>170</v>
      </c>
      <c r="B743" t="s">
        <v>17</v>
      </c>
      <c r="C743" t="s">
        <v>220</v>
      </c>
      <c r="D743" t="s">
        <v>205</v>
      </c>
      <c r="E743" t="s">
        <v>206</v>
      </c>
      <c r="F743" t="s">
        <v>276</v>
      </c>
      <c r="J743" t="s">
        <v>277</v>
      </c>
      <c r="K743" t="s">
        <v>257</v>
      </c>
      <c r="L743" t="s">
        <v>211</v>
      </c>
      <c r="M743" t="s">
        <v>212</v>
      </c>
      <c r="N743" t="s">
        <v>213</v>
      </c>
      <c r="O743" t="s">
        <v>214</v>
      </c>
      <c r="P743" t="s">
        <v>228</v>
      </c>
      <c r="Q743">
        <v>12.5</v>
      </c>
      <c r="R743" t="s">
        <v>258</v>
      </c>
      <c r="U743" t="s">
        <v>278</v>
      </c>
      <c r="V743" t="s">
        <v>227</v>
      </c>
      <c r="W743" t="s">
        <v>230</v>
      </c>
    </row>
    <row r="744" spans="1:23" x14ac:dyDescent="0.25">
      <c r="A744">
        <v>174</v>
      </c>
      <c r="B744" t="s">
        <v>17</v>
      </c>
      <c r="C744" t="s">
        <v>204</v>
      </c>
      <c r="D744" t="s">
        <v>205</v>
      </c>
      <c r="E744" t="s">
        <v>246</v>
      </c>
      <c r="K744" t="s">
        <v>48</v>
      </c>
      <c r="N744" t="s">
        <v>236</v>
      </c>
      <c r="O744" t="s">
        <v>236</v>
      </c>
      <c r="S744" t="s">
        <v>263</v>
      </c>
      <c r="T744">
        <v>100</v>
      </c>
      <c r="U744" t="s">
        <v>411</v>
      </c>
      <c r="V744" t="s">
        <v>227</v>
      </c>
      <c r="W744" t="s">
        <v>219</v>
      </c>
    </row>
    <row r="745" spans="1:23" x14ac:dyDescent="0.25">
      <c r="A745">
        <v>179</v>
      </c>
      <c r="B745" t="s">
        <v>17</v>
      </c>
      <c r="C745" t="s">
        <v>204</v>
      </c>
      <c r="D745" t="s">
        <v>205</v>
      </c>
      <c r="E745" t="s">
        <v>206</v>
      </c>
      <c r="F745" t="s">
        <v>207</v>
      </c>
      <c r="G745" t="s">
        <v>234</v>
      </c>
      <c r="H745" t="s">
        <v>209</v>
      </c>
      <c r="K745" t="s">
        <v>210</v>
      </c>
      <c r="L745" t="s">
        <v>237</v>
      </c>
      <c r="M745" t="s">
        <v>238</v>
      </c>
      <c r="N745" t="s">
        <v>223</v>
      </c>
      <c r="O745" t="s">
        <v>224</v>
      </c>
      <c r="P745" t="s">
        <v>228</v>
      </c>
      <c r="Q745">
        <v>12.5</v>
      </c>
      <c r="R745" t="s">
        <v>281</v>
      </c>
      <c r="U745" t="s">
        <v>229</v>
      </c>
      <c r="V745" t="s">
        <v>227</v>
      </c>
      <c r="W745" t="s">
        <v>219</v>
      </c>
    </row>
    <row r="746" spans="1:23" x14ac:dyDescent="0.25">
      <c r="A746">
        <v>180</v>
      </c>
      <c r="B746" t="s">
        <v>17</v>
      </c>
      <c r="C746" t="s">
        <v>204</v>
      </c>
      <c r="D746" t="s">
        <v>205</v>
      </c>
      <c r="E746" t="s">
        <v>206</v>
      </c>
      <c r="F746" t="s">
        <v>207</v>
      </c>
      <c r="G746" t="s">
        <v>231</v>
      </c>
      <c r="H746" t="s">
        <v>232</v>
      </c>
      <c r="K746" t="s">
        <v>210</v>
      </c>
      <c r="L746" t="s">
        <v>211</v>
      </c>
      <c r="M746" t="s">
        <v>212</v>
      </c>
      <c r="N746" t="s">
        <v>223</v>
      </c>
      <c r="O746" t="s">
        <v>224</v>
      </c>
      <c r="P746" t="s">
        <v>215</v>
      </c>
      <c r="Q746">
        <v>7</v>
      </c>
      <c r="R746" t="s">
        <v>225</v>
      </c>
      <c r="U746" t="s">
        <v>226</v>
      </c>
      <c r="V746" t="s">
        <v>227</v>
      </c>
      <c r="W746" t="s">
        <v>219</v>
      </c>
    </row>
    <row r="747" spans="1:23" x14ac:dyDescent="0.25">
      <c r="A747">
        <v>181</v>
      </c>
      <c r="B747" t="s">
        <v>17</v>
      </c>
      <c r="C747" t="s">
        <v>204</v>
      </c>
      <c r="D747" t="s">
        <v>205</v>
      </c>
      <c r="E747" t="s">
        <v>43</v>
      </c>
      <c r="K747" t="s">
        <v>43</v>
      </c>
      <c r="N747" t="s">
        <v>236</v>
      </c>
      <c r="O747" t="s">
        <v>236</v>
      </c>
    </row>
    <row r="748" spans="1:23" x14ac:dyDescent="0.25">
      <c r="A748">
        <v>182</v>
      </c>
      <c r="B748" t="s">
        <v>17</v>
      </c>
      <c r="C748" t="s">
        <v>220</v>
      </c>
      <c r="D748" t="s">
        <v>205</v>
      </c>
      <c r="E748" t="s">
        <v>44</v>
      </c>
      <c r="K748" t="s">
        <v>44</v>
      </c>
      <c r="N748" t="s">
        <v>236</v>
      </c>
      <c r="O748" t="s">
        <v>236</v>
      </c>
    </row>
    <row r="749" spans="1:23" x14ac:dyDescent="0.25">
      <c r="A749">
        <v>184</v>
      </c>
      <c r="B749" t="s">
        <v>17</v>
      </c>
      <c r="C749" t="s">
        <v>204</v>
      </c>
      <c r="D749" t="s">
        <v>205</v>
      </c>
      <c r="E749" t="s">
        <v>206</v>
      </c>
      <c r="F749" t="s">
        <v>221</v>
      </c>
      <c r="H749" t="s">
        <v>222</v>
      </c>
      <c r="K749" t="s">
        <v>210</v>
      </c>
      <c r="L749" t="s">
        <v>211</v>
      </c>
      <c r="M749" t="s">
        <v>212</v>
      </c>
      <c r="N749" t="s">
        <v>213</v>
      </c>
      <c r="O749" t="s">
        <v>214</v>
      </c>
      <c r="P749" t="s">
        <v>259</v>
      </c>
      <c r="Q749">
        <v>2</v>
      </c>
      <c r="R749" t="s">
        <v>225</v>
      </c>
      <c r="U749" t="s">
        <v>226</v>
      </c>
      <c r="V749" t="s">
        <v>227</v>
      </c>
      <c r="W749" t="s">
        <v>230</v>
      </c>
    </row>
    <row r="750" spans="1:23" x14ac:dyDescent="0.25">
      <c r="A750">
        <v>185</v>
      </c>
      <c r="B750" t="s">
        <v>17</v>
      </c>
      <c r="C750" t="s">
        <v>204</v>
      </c>
      <c r="D750" t="s">
        <v>205</v>
      </c>
      <c r="E750" t="s">
        <v>206</v>
      </c>
      <c r="F750" t="s">
        <v>207</v>
      </c>
      <c r="G750" t="s">
        <v>234</v>
      </c>
      <c r="H750" t="s">
        <v>268</v>
      </c>
      <c r="K750" t="s">
        <v>210</v>
      </c>
      <c r="L750" t="s">
        <v>211</v>
      </c>
      <c r="M750" t="s">
        <v>212</v>
      </c>
      <c r="N750" t="s">
        <v>213</v>
      </c>
      <c r="O750" t="s">
        <v>214</v>
      </c>
      <c r="P750" t="s">
        <v>228</v>
      </c>
      <c r="Q750">
        <v>12.5</v>
      </c>
      <c r="R750" t="s">
        <v>260</v>
      </c>
      <c r="U750" t="s">
        <v>229</v>
      </c>
      <c r="V750" t="s">
        <v>218</v>
      </c>
      <c r="W750" t="s">
        <v>219</v>
      </c>
    </row>
    <row r="751" spans="1:23" x14ac:dyDescent="0.25">
      <c r="A751">
        <v>187</v>
      </c>
      <c r="B751" t="s">
        <v>17</v>
      </c>
      <c r="C751" t="s">
        <v>204</v>
      </c>
      <c r="D751" t="s">
        <v>205</v>
      </c>
      <c r="E751" t="s">
        <v>206</v>
      </c>
      <c r="F751" t="s">
        <v>207</v>
      </c>
      <c r="G751" t="s">
        <v>208</v>
      </c>
      <c r="H751" t="s">
        <v>240</v>
      </c>
      <c r="K751" t="s">
        <v>210</v>
      </c>
      <c r="L751" t="s">
        <v>211</v>
      </c>
      <c r="M751" t="s">
        <v>212</v>
      </c>
      <c r="N751" t="s">
        <v>213</v>
      </c>
      <c r="O751" t="s">
        <v>214</v>
      </c>
      <c r="P751" t="s">
        <v>228</v>
      </c>
      <c r="Q751">
        <v>12.5</v>
      </c>
      <c r="R751" t="s">
        <v>274</v>
      </c>
      <c r="U751" t="s">
        <v>226</v>
      </c>
      <c r="V751" t="s">
        <v>227</v>
      </c>
      <c r="W751" t="s">
        <v>230</v>
      </c>
    </row>
    <row r="752" spans="1:23" x14ac:dyDescent="0.25">
      <c r="A752">
        <v>188</v>
      </c>
      <c r="B752" t="s">
        <v>17</v>
      </c>
      <c r="C752" t="s">
        <v>220</v>
      </c>
      <c r="D752" t="s">
        <v>205</v>
      </c>
      <c r="E752" t="s">
        <v>206</v>
      </c>
      <c r="F752" t="s">
        <v>207</v>
      </c>
      <c r="G752" t="s">
        <v>231</v>
      </c>
      <c r="H752" t="s">
        <v>290</v>
      </c>
      <c r="K752" t="s">
        <v>210</v>
      </c>
      <c r="L752" t="s">
        <v>211</v>
      </c>
      <c r="M752" t="s">
        <v>212</v>
      </c>
      <c r="N752" t="s">
        <v>223</v>
      </c>
      <c r="O752" t="s">
        <v>224</v>
      </c>
      <c r="P752" t="s">
        <v>235</v>
      </c>
      <c r="Q752">
        <v>15</v>
      </c>
      <c r="R752" t="s">
        <v>281</v>
      </c>
      <c r="U752" t="s">
        <v>229</v>
      </c>
      <c r="V752" t="s">
        <v>227</v>
      </c>
      <c r="W752" t="s">
        <v>230</v>
      </c>
    </row>
    <row r="753" spans="1:23" x14ac:dyDescent="0.25">
      <c r="A753">
        <v>190</v>
      </c>
      <c r="B753" t="s">
        <v>17</v>
      </c>
      <c r="C753" t="s">
        <v>220</v>
      </c>
      <c r="D753" t="s">
        <v>205</v>
      </c>
      <c r="E753" t="s">
        <v>206</v>
      </c>
      <c r="F753" t="s">
        <v>207</v>
      </c>
      <c r="G753" t="s">
        <v>208</v>
      </c>
      <c r="H753" t="s">
        <v>249</v>
      </c>
      <c r="K753" t="s">
        <v>210</v>
      </c>
      <c r="L753" t="s">
        <v>211</v>
      </c>
      <c r="M753" t="s">
        <v>212</v>
      </c>
      <c r="N753" t="s">
        <v>213</v>
      </c>
      <c r="O753" t="s">
        <v>214</v>
      </c>
      <c r="P753" t="s">
        <v>228</v>
      </c>
      <c r="Q753">
        <v>12.5</v>
      </c>
      <c r="R753" t="s">
        <v>225</v>
      </c>
      <c r="U753" t="s">
        <v>270</v>
      </c>
      <c r="V753" t="s">
        <v>218</v>
      </c>
      <c r="W753" t="s">
        <v>230</v>
      </c>
    </row>
    <row r="754" spans="1:23" x14ac:dyDescent="0.25">
      <c r="A754">
        <v>191</v>
      </c>
      <c r="B754" t="s">
        <v>17</v>
      </c>
      <c r="C754" t="s">
        <v>204</v>
      </c>
      <c r="D754" t="s">
        <v>205</v>
      </c>
      <c r="E754" t="s">
        <v>206</v>
      </c>
      <c r="F754" t="s">
        <v>207</v>
      </c>
      <c r="G754" t="s">
        <v>231</v>
      </c>
      <c r="H754" t="s">
        <v>232</v>
      </c>
      <c r="K754" t="s">
        <v>210</v>
      </c>
      <c r="L754" t="s">
        <v>211</v>
      </c>
      <c r="M754" t="s">
        <v>212</v>
      </c>
      <c r="N754" t="s">
        <v>213</v>
      </c>
      <c r="O754" t="s">
        <v>214</v>
      </c>
      <c r="P754" t="s">
        <v>215</v>
      </c>
      <c r="Q754">
        <v>7</v>
      </c>
      <c r="R754" t="s">
        <v>260</v>
      </c>
      <c r="U754" t="s">
        <v>320</v>
      </c>
      <c r="V754" t="s">
        <v>227</v>
      </c>
      <c r="W754" t="s">
        <v>230</v>
      </c>
    </row>
    <row r="755" spans="1:23" x14ac:dyDescent="0.25">
      <c r="A755">
        <v>194</v>
      </c>
      <c r="B755" t="s">
        <v>17</v>
      </c>
      <c r="C755" t="s">
        <v>204</v>
      </c>
      <c r="D755" t="s">
        <v>205</v>
      </c>
      <c r="E755" t="s">
        <v>43</v>
      </c>
      <c r="K755" t="s">
        <v>43</v>
      </c>
      <c r="N755" t="s">
        <v>236</v>
      </c>
      <c r="O755" t="s">
        <v>236</v>
      </c>
    </row>
    <row r="756" spans="1:23" x14ac:dyDescent="0.25">
      <c r="A756">
        <v>196</v>
      </c>
      <c r="B756" t="s">
        <v>17</v>
      </c>
      <c r="C756" t="s">
        <v>204</v>
      </c>
      <c r="D756" t="s">
        <v>205</v>
      </c>
      <c r="E756" t="s">
        <v>206</v>
      </c>
      <c r="F756" t="s">
        <v>276</v>
      </c>
      <c r="J756" t="s">
        <v>277</v>
      </c>
      <c r="K756" t="s">
        <v>210</v>
      </c>
      <c r="L756" t="s">
        <v>211</v>
      </c>
      <c r="M756" t="s">
        <v>212</v>
      </c>
      <c r="N756" t="s">
        <v>213</v>
      </c>
      <c r="O756" t="s">
        <v>214</v>
      </c>
      <c r="P756" t="s">
        <v>215</v>
      </c>
      <c r="Q756">
        <v>7</v>
      </c>
      <c r="R756" t="s">
        <v>216</v>
      </c>
      <c r="U756" t="s">
        <v>229</v>
      </c>
      <c r="V756" t="s">
        <v>218</v>
      </c>
      <c r="W756" t="s">
        <v>230</v>
      </c>
    </row>
    <row r="757" spans="1:23" x14ac:dyDescent="0.25">
      <c r="A757">
        <v>197</v>
      </c>
      <c r="B757" t="s">
        <v>17</v>
      </c>
      <c r="C757" t="s">
        <v>204</v>
      </c>
      <c r="D757" t="s">
        <v>205</v>
      </c>
      <c r="E757" t="s">
        <v>246</v>
      </c>
      <c r="K757" t="s">
        <v>48</v>
      </c>
      <c r="N757" t="s">
        <v>236</v>
      </c>
      <c r="O757" t="s">
        <v>236</v>
      </c>
      <c r="S757" t="s">
        <v>339</v>
      </c>
      <c r="T757">
        <v>70</v>
      </c>
      <c r="U757" t="s">
        <v>278</v>
      </c>
      <c r="V757" t="s">
        <v>218</v>
      </c>
      <c r="W757" t="s">
        <v>230</v>
      </c>
    </row>
    <row r="758" spans="1:23" x14ac:dyDescent="0.25">
      <c r="A758">
        <v>198</v>
      </c>
      <c r="B758" t="s">
        <v>17</v>
      </c>
      <c r="C758" t="s">
        <v>204</v>
      </c>
      <c r="D758" t="s">
        <v>205</v>
      </c>
      <c r="E758" t="s">
        <v>44</v>
      </c>
      <c r="K758" t="s">
        <v>44</v>
      </c>
      <c r="N758" t="s">
        <v>236</v>
      </c>
      <c r="O758" t="s">
        <v>236</v>
      </c>
    </row>
    <row r="759" spans="1:23" x14ac:dyDescent="0.25">
      <c r="A759">
        <v>199</v>
      </c>
      <c r="B759" t="s">
        <v>17</v>
      </c>
      <c r="C759" t="s">
        <v>204</v>
      </c>
      <c r="D759" t="s">
        <v>205</v>
      </c>
      <c r="E759" t="s">
        <v>47</v>
      </c>
      <c r="K759" t="s">
        <v>47</v>
      </c>
      <c r="N759" t="s">
        <v>236</v>
      </c>
      <c r="O759" t="s">
        <v>236</v>
      </c>
    </row>
    <row r="760" spans="1:23" x14ac:dyDescent="0.25">
      <c r="A760">
        <v>200</v>
      </c>
      <c r="B760" t="s">
        <v>17</v>
      </c>
      <c r="C760" t="s">
        <v>204</v>
      </c>
      <c r="D760" t="s">
        <v>205</v>
      </c>
      <c r="E760" t="s">
        <v>206</v>
      </c>
      <c r="F760" t="s">
        <v>207</v>
      </c>
      <c r="G760" t="s">
        <v>208</v>
      </c>
      <c r="H760" t="s">
        <v>248</v>
      </c>
      <c r="K760" t="s">
        <v>210</v>
      </c>
      <c r="L760" t="s">
        <v>211</v>
      </c>
      <c r="M760" t="s">
        <v>212</v>
      </c>
      <c r="N760" t="s">
        <v>223</v>
      </c>
      <c r="O760" t="s">
        <v>224</v>
      </c>
      <c r="P760" t="s">
        <v>215</v>
      </c>
      <c r="Q760">
        <v>7</v>
      </c>
      <c r="R760" t="s">
        <v>233</v>
      </c>
      <c r="U760" t="s">
        <v>229</v>
      </c>
      <c r="V760" t="s">
        <v>218</v>
      </c>
      <c r="W760" t="s">
        <v>219</v>
      </c>
    </row>
    <row r="761" spans="1:23" x14ac:dyDescent="0.25">
      <c r="A761">
        <v>202</v>
      </c>
      <c r="B761" t="s">
        <v>17</v>
      </c>
      <c r="C761" t="s">
        <v>204</v>
      </c>
      <c r="D761" t="s">
        <v>205</v>
      </c>
      <c r="E761" t="s">
        <v>206</v>
      </c>
      <c r="F761" t="s">
        <v>221</v>
      </c>
      <c r="H761" t="s">
        <v>248</v>
      </c>
      <c r="K761" t="s">
        <v>210</v>
      </c>
      <c r="L761" t="s">
        <v>211</v>
      </c>
      <c r="M761" t="s">
        <v>212</v>
      </c>
      <c r="N761" t="s">
        <v>223</v>
      </c>
      <c r="O761" t="s">
        <v>224</v>
      </c>
      <c r="P761" t="s">
        <v>228</v>
      </c>
      <c r="Q761">
        <v>12.5</v>
      </c>
      <c r="R761" t="s">
        <v>435</v>
      </c>
      <c r="U761" t="s">
        <v>229</v>
      </c>
      <c r="V761" t="s">
        <v>218</v>
      </c>
      <c r="W761" t="s">
        <v>219</v>
      </c>
    </row>
    <row r="762" spans="1:23" x14ac:dyDescent="0.25">
      <c r="A762">
        <v>203</v>
      </c>
      <c r="B762" t="s">
        <v>17</v>
      </c>
      <c r="C762" t="s">
        <v>204</v>
      </c>
      <c r="D762" t="s">
        <v>205</v>
      </c>
      <c r="E762" t="s">
        <v>206</v>
      </c>
      <c r="F762" t="s">
        <v>221</v>
      </c>
      <c r="H762" t="s">
        <v>249</v>
      </c>
      <c r="K762" t="s">
        <v>210</v>
      </c>
      <c r="L762" t="s">
        <v>211</v>
      </c>
      <c r="M762" t="s">
        <v>212</v>
      </c>
      <c r="N762" t="s">
        <v>223</v>
      </c>
      <c r="O762" t="s">
        <v>224</v>
      </c>
      <c r="P762" t="s">
        <v>215</v>
      </c>
      <c r="Q762">
        <v>7</v>
      </c>
      <c r="R762" t="s">
        <v>239</v>
      </c>
      <c r="U762" t="s">
        <v>226</v>
      </c>
      <c r="V762" t="s">
        <v>227</v>
      </c>
      <c r="W762" t="s">
        <v>230</v>
      </c>
    </row>
    <row r="763" spans="1:23" x14ac:dyDescent="0.25">
      <c r="A763">
        <v>204</v>
      </c>
      <c r="B763" t="s">
        <v>17</v>
      </c>
      <c r="C763" t="s">
        <v>204</v>
      </c>
      <c r="D763" t="s">
        <v>205</v>
      </c>
      <c r="E763" t="s">
        <v>246</v>
      </c>
      <c r="K763" t="s">
        <v>48</v>
      </c>
      <c r="N763" t="s">
        <v>236</v>
      </c>
      <c r="O763" t="s">
        <v>236</v>
      </c>
      <c r="S763" t="s">
        <v>247</v>
      </c>
      <c r="T763">
        <v>110</v>
      </c>
      <c r="U763" t="s">
        <v>229</v>
      </c>
      <c r="V763" t="s">
        <v>218</v>
      </c>
      <c r="W763" t="s">
        <v>219</v>
      </c>
    </row>
    <row r="764" spans="1:23" x14ac:dyDescent="0.25">
      <c r="A764">
        <v>206</v>
      </c>
      <c r="B764" t="s">
        <v>17</v>
      </c>
      <c r="C764" t="s">
        <v>204</v>
      </c>
      <c r="D764" t="s">
        <v>205</v>
      </c>
      <c r="E764" t="s">
        <v>206</v>
      </c>
      <c r="F764" t="s">
        <v>221</v>
      </c>
      <c r="H764" t="s">
        <v>249</v>
      </c>
      <c r="K764" t="s">
        <v>210</v>
      </c>
      <c r="L764" t="s">
        <v>211</v>
      </c>
      <c r="M764" t="s">
        <v>212</v>
      </c>
      <c r="N764" t="s">
        <v>213</v>
      </c>
      <c r="O764" t="s">
        <v>214</v>
      </c>
      <c r="P764" t="s">
        <v>228</v>
      </c>
      <c r="Q764">
        <v>12.5</v>
      </c>
      <c r="R764" t="s">
        <v>239</v>
      </c>
      <c r="U764" t="s">
        <v>229</v>
      </c>
      <c r="V764" t="s">
        <v>218</v>
      </c>
      <c r="W764" t="s">
        <v>219</v>
      </c>
    </row>
    <row r="765" spans="1:23" x14ac:dyDescent="0.25">
      <c r="A765">
        <v>207</v>
      </c>
      <c r="B765" t="s">
        <v>17</v>
      </c>
      <c r="C765" t="s">
        <v>204</v>
      </c>
      <c r="D765" t="s">
        <v>205</v>
      </c>
      <c r="E765" t="s">
        <v>206</v>
      </c>
      <c r="F765" t="s">
        <v>207</v>
      </c>
      <c r="G765" t="s">
        <v>245</v>
      </c>
      <c r="H765" t="s">
        <v>290</v>
      </c>
      <c r="K765" t="s">
        <v>257</v>
      </c>
      <c r="L765" t="s">
        <v>211</v>
      </c>
      <c r="M765" t="s">
        <v>212</v>
      </c>
      <c r="N765" t="s">
        <v>213</v>
      </c>
      <c r="O765" t="s">
        <v>214</v>
      </c>
      <c r="P765" t="s">
        <v>228</v>
      </c>
      <c r="Q765">
        <v>12.5</v>
      </c>
      <c r="R765" t="s">
        <v>436</v>
      </c>
      <c r="U765" t="s">
        <v>229</v>
      </c>
      <c r="V765" t="s">
        <v>227</v>
      </c>
      <c r="W765" t="s">
        <v>219</v>
      </c>
    </row>
    <row r="766" spans="1:23" x14ac:dyDescent="0.25">
      <c r="A766">
        <v>208</v>
      </c>
      <c r="B766" t="s">
        <v>17</v>
      </c>
      <c r="C766" t="s">
        <v>204</v>
      </c>
      <c r="D766" t="s">
        <v>242</v>
      </c>
      <c r="E766" t="s">
        <v>246</v>
      </c>
      <c r="K766" t="s">
        <v>48</v>
      </c>
      <c r="N766" t="s">
        <v>236</v>
      </c>
      <c r="O766" t="s">
        <v>236</v>
      </c>
      <c r="S766" t="s">
        <v>339</v>
      </c>
      <c r="T766">
        <v>70</v>
      </c>
      <c r="U766" t="s">
        <v>437</v>
      </c>
      <c r="V766" t="s">
        <v>218</v>
      </c>
      <c r="W766" t="s">
        <v>219</v>
      </c>
    </row>
    <row r="767" spans="1:23" x14ac:dyDescent="0.25">
      <c r="A767">
        <v>209</v>
      </c>
      <c r="B767" t="s">
        <v>17</v>
      </c>
      <c r="C767" t="s">
        <v>204</v>
      </c>
      <c r="D767" t="s">
        <v>205</v>
      </c>
      <c r="E767" t="s">
        <v>206</v>
      </c>
      <c r="F767" t="s">
        <v>221</v>
      </c>
      <c r="H767" t="s">
        <v>249</v>
      </c>
      <c r="K767" t="s">
        <v>210</v>
      </c>
      <c r="L767" t="s">
        <v>211</v>
      </c>
      <c r="M767" t="s">
        <v>212</v>
      </c>
      <c r="N767" t="s">
        <v>223</v>
      </c>
      <c r="O767" t="s">
        <v>224</v>
      </c>
      <c r="P767" t="s">
        <v>235</v>
      </c>
      <c r="Q767">
        <v>15</v>
      </c>
      <c r="R767" t="s">
        <v>216</v>
      </c>
      <c r="U767" t="s">
        <v>229</v>
      </c>
      <c r="V767" t="s">
        <v>227</v>
      </c>
      <c r="W767" t="s">
        <v>230</v>
      </c>
    </row>
    <row r="768" spans="1:23" x14ac:dyDescent="0.25">
      <c r="A768">
        <v>211</v>
      </c>
      <c r="B768" t="s">
        <v>17</v>
      </c>
      <c r="C768" t="s">
        <v>204</v>
      </c>
      <c r="D768" t="s">
        <v>205</v>
      </c>
      <c r="E768" t="s">
        <v>246</v>
      </c>
      <c r="K768" t="s">
        <v>48</v>
      </c>
      <c r="N768" t="s">
        <v>236</v>
      </c>
      <c r="O768" t="s">
        <v>236</v>
      </c>
      <c r="S768" t="s">
        <v>263</v>
      </c>
      <c r="T768">
        <v>100</v>
      </c>
      <c r="U768" t="s">
        <v>270</v>
      </c>
      <c r="V768" t="s">
        <v>227</v>
      </c>
      <c r="W768" t="s">
        <v>230</v>
      </c>
    </row>
    <row r="769" spans="1:23" x14ac:dyDescent="0.25">
      <c r="A769">
        <v>212</v>
      </c>
      <c r="B769" t="s">
        <v>17</v>
      </c>
      <c r="C769" t="s">
        <v>204</v>
      </c>
      <c r="D769" t="s">
        <v>205</v>
      </c>
      <c r="E769" t="s">
        <v>206</v>
      </c>
      <c r="F769" t="s">
        <v>207</v>
      </c>
      <c r="G769" t="s">
        <v>208</v>
      </c>
      <c r="H769" t="s">
        <v>248</v>
      </c>
      <c r="K769" t="s">
        <v>210</v>
      </c>
      <c r="L769" t="s">
        <v>237</v>
      </c>
      <c r="M769" t="s">
        <v>238</v>
      </c>
      <c r="N769" t="s">
        <v>223</v>
      </c>
      <c r="O769" t="s">
        <v>224</v>
      </c>
      <c r="P769" t="s">
        <v>235</v>
      </c>
      <c r="Q769">
        <v>15</v>
      </c>
      <c r="R769" t="s">
        <v>216</v>
      </c>
      <c r="U769" t="s">
        <v>270</v>
      </c>
      <c r="V769" t="s">
        <v>218</v>
      </c>
      <c r="W769" t="s">
        <v>219</v>
      </c>
    </row>
    <row r="770" spans="1:23" x14ac:dyDescent="0.25">
      <c r="A770">
        <v>2121</v>
      </c>
      <c r="B770" t="s">
        <v>17</v>
      </c>
      <c r="C770" t="s">
        <v>204</v>
      </c>
      <c r="D770" t="s">
        <v>205</v>
      </c>
      <c r="E770" t="s">
        <v>206</v>
      </c>
      <c r="F770" t="s">
        <v>207</v>
      </c>
      <c r="G770" t="s">
        <v>208</v>
      </c>
      <c r="H770" t="s">
        <v>254</v>
      </c>
      <c r="K770" t="s">
        <v>210</v>
      </c>
      <c r="L770" t="s">
        <v>211</v>
      </c>
      <c r="M770" t="s">
        <v>212</v>
      </c>
      <c r="N770" t="s">
        <v>213</v>
      </c>
      <c r="O770" t="s">
        <v>214</v>
      </c>
      <c r="P770" t="s">
        <v>228</v>
      </c>
      <c r="Q770">
        <v>12.5</v>
      </c>
      <c r="R770" t="s">
        <v>216</v>
      </c>
      <c r="U770" t="s">
        <v>217</v>
      </c>
      <c r="V770" t="s">
        <v>227</v>
      </c>
      <c r="W770" t="s">
        <v>219</v>
      </c>
    </row>
    <row r="771" spans="1:23" x14ac:dyDescent="0.25">
      <c r="A771">
        <v>2123</v>
      </c>
      <c r="B771" t="s">
        <v>17</v>
      </c>
      <c r="C771" t="s">
        <v>204</v>
      </c>
      <c r="D771" t="s">
        <v>205</v>
      </c>
      <c r="E771" t="s">
        <v>206</v>
      </c>
      <c r="F771" t="s">
        <v>221</v>
      </c>
      <c r="H771" t="s">
        <v>290</v>
      </c>
      <c r="K771" t="s">
        <v>210</v>
      </c>
      <c r="L771" t="s">
        <v>211</v>
      </c>
      <c r="M771" t="s">
        <v>212</v>
      </c>
      <c r="N771" t="s">
        <v>213</v>
      </c>
      <c r="O771" t="s">
        <v>214</v>
      </c>
      <c r="P771" t="s">
        <v>215</v>
      </c>
      <c r="Q771">
        <v>7</v>
      </c>
      <c r="R771" t="s">
        <v>239</v>
      </c>
      <c r="U771" t="s">
        <v>270</v>
      </c>
      <c r="V771" t="s">
        <v>227</v>
      </c>
      <c r="W771" t="s">
        <v>230</v>
      </c>
    </row>
    <row r="772" spans="1:23" x14ac:dyDescent="0.25">
      <c r="A772">
        <v>2124</v>
      </c>
      <c r="B772" t="s">
        <v>17</v>
      </c>
      <c r="C772" t="s">
        <v>204</v>
      </c>
      <c r="D772" t="s">
        <v>205</v>
      </c>
      <c r="E772" t="s">
        <v>206</v>
      </c>
      <c r="F772" t="s">
        <v>221</v>
      </c>
      <c r="H772" t="s">
        <v>271</v>
      </c>
      <c r="K772" t="s">
        <v>210</v>
      </c>
      <c r="L772" t="s">
        <v>211</v>
      </c>
      <c r="M772" t="s">
        <v>212</v>
      </c>
      <c r="N772" t="s">
        <v>223</v>
      </c>
      <c r="O772" t="s">
        <v>224</v>
      </c>
      <c r="P772" t="s">
        <v>228</v>
      </c>
      <c r="Q772">
        <v>12.5</v>
      </c>
      <c r="R772" t="s">
        <v>438</v>
      </c>
      <c r="U772" t="s">
        <v>229</v>
      </c>
      <c r="V772" t="s">
        <v>227</v>
      </c>
      <c r="W772" t="s">
        <v>230</v>
      </c>
    </row>
    <row r="773" spans="1:23" x14ac:dyDescent="0.25">
      <c r="A773">
        <v>2125</v>
      </c>
      <c r="B773" t="s">
        <v>17</v>
      </c>
      <c r="C773" t="s">
        <v>204</v>
      </c>
      <c r="D773" t="s">
        <v>205</v>
      </c>
      <c r="E773" t="s">
        <v>206</v>
      </c>
      <c r="F773" t="s">
        <v>221</v>
      </c>
      <c r="H773" t="s">
        <v>417</v>
      </c>
      <c r="K773" t="s">
        <v>210</v>
      </c>
      <c r="L773" t="s">
        <v>211</v>
      </c>
      <c r="M773" t="s">
        <v>212</v>
      </c>
      <c r="N773" t="s">
        <v>213</v>
      </c>
      <c r="O773" t="s">
        <v>214</v>
      </c>
      <c r="P773" t="s">
        <v>215</v>
      </c>
      <c r="Q773">
        <v>7</v>
      </c>
      <c r="R773" t="s">
        <v>439</v>
      </c>
      <c r="U773" t="s">
        <v>229</v>
      </c>
      <c r="V773" t="s">
        <v>218</v>
      </c>
      <c r="W773" t="s">
        <v>230</v>
      </c>
    </row>
    <row r="774" spans="1:23" x14ac:dyDescent="0.25">
      <c r="A774">
        <v>2129</v>
      </c>
      <c r="B774" t="s">
        <v>17</v>
      </c>
      <c r="C774" t="s">
        <v>204</v>
      </c>
      <c r="D774" t="s">
        <v>205</v>
      </c>
      <c r="E774" t="s">
        <v>206</v>
      </c>
      <c r="F774" t="s">
        <v>221</v>
      </c>
      <c r="H774" t="s">
        <v>268</v>
      </c>
      <c r="K774" t="s">
        <v>257</v>
      </c>
      <c r="L774" t="s">
        <v>211</v>
      </c>
      <c r="M774" t="s">
        <v>212</v>
      </c>
      <c r="N774" t="s">
        <v>213</v>
      </c>
      <c r="O774" t="s">
        <v>214</v>
      </c>
      <c r="P774" t="s">
        <v>215</v>
      </c>
      <c r="Q774">
        <v>7</v>
      </c>
      <c r="R774" t="s">
        <v>267</v>
      </c>
      <c r="U774" t="s">
        <v>229</v>
      </c>
      <c r="V774" t="s">
        <v>227</v>
      </c>
      <c r="W774" t="s">
        <v>230</v>
      </c>
    </row>
    <row r="775" spans="1:23" x14ac:dyDescent="0.25">
      <c r="A775">
        <v>2130</v>
      </c>
      <c r="B775" t="s">
        <v>17</v>
      </c>
      <c r="C775" t="s">
        <v>204</v>
      </c>
      <c r="D775" t="s">
        <v>205</v>
      </c>
      <c r="E775" t="s">
        <v>206</v>
      </c>
      <c r="F775" t="s">
        <v>221</v>
      </c>
      <c r="H775" t="s">
        <v>268</v>
      </c>
      <c r="K775" t="s">
        <v>210</v>
      </c>
      <c r="L775" t="s">
        <v>237</v>
      </c>
      <c r="M775" t="s">
        <v>238</v>
      </c>
      <c r="N775" t="s">
        <v>213</v>
      </c>
      <c r="O775" t="s">
        <v>214</v>
      </c>
      <c r="P775" t="s">
        <v>228</v>
      </c>
      <c r="Q775">
        <v>12.5</v>
      </c>
      <c r="R775" t="s">
        <v>216</v>
      </c>
      <c r="U775" t="s">
        <v>229</v>
      </c>
      <c r="V775" t="s">
        <v>227</v>
      </c>
      <c r="W775" t="s">
        <v>219</v>
      </c>
    </row>
    <row r="776" spans="1:23" x14ac:dyDescent="0.25">
      <c r="A776">
        <v>2131</v>
      </c>
      <c r="B776" t="s">
        <v>17</v>
      </c>
      <c r="C776" t="s">
        <v>204</v>
      </c>
      <c r="D776" t="s">
        <v>205</v>
      </c>
      <c r="E776" t="s">
        <v>246</v>
      </c>
      <c r="K776" t="s">
        <v>48</v>
      </c>
      <c r="N776" t="s">
        <v>236</v>
      </c>
      <c r="O776" t="s">
        <v>236</v>
      </c>
      <c r="S776" t="s">
        <v>339</v>
      </c>
      <c r="T776">
        <v>70</v>
      </c>
      <c r="U776" t="s">
        <v>270</v>
      </c>
      <c r="V776" t="s">
        <v>218</v>
      </c>
      <c r="W776" t="s">
        <v>230</v>
      </c>
    </row>
    <row r="777" spans="1:23" x14ac:dyDescent="0.25">
      <c r="A777">
        <v>2132</v>
      </c>
      <c r="B777" t="s">
        <v>17</v>
      </c>
      <c r="C777" t="s">
        <v>220</v>
      </c>
      <c r="D777" t="s">
        <v>205</v>
      </c>
      <c r="E777" t="s">
        <v>206</v>
      </c>
      <c r="F777" t="s">
        <v>207</v>
      </c>
      <c r="G777" t="s">
        <v>234</v>
      </c>
      <c r="H777" t="s">
        <v>209</v>
      </c>
      <c r="K777" t="s">
        <v>210</v>
      </c>
      <c r="L777" t="s">
        <v>237</v>
      </c>
      <c r="M777" t="s">
        <v>238</v>
      </c>
      <c r="N777" t="s">
        <v>223</v>
      </c>
      <c r="O777" t="s">
        <v>224</v>
      </c>
      <c r="P777" t="s">
        <v>228</v>
      </c>
      <c r="Q777">
        <v>12.5</v>
      </c>
      <c r="R777" t="s">
        <v>233</v>
      </c>
      <c r="U777" t="s">
        <v>229</v>
      </c>
      <c r="V777" t="s">
        <v>227</v>
      </c>
      <c r="W777" t="s">
        <v>219</v>
      </c>
    </row>
    <row r="778" spans="1:23" x14ac:dyDescent="0.25">
      <c r="A778">
        <v>2133</v>
      </c>
      <c r="B778" t="s">
        <v>17</v>
      </c>
      <c r="C778" t="s">
        <v>220</v>
      </c>
      <c r="D778" t="s">
        <v>205</v>
      </c>
      <c r="E778" t="s">
        <v>206</v>
      </c>
      <c r="F778" t="s">
        <v>207</v>
      </c>
      <c r="G778" t="s">
        <v>245</v>
      </c>
      <c r="H778" t="s">
        <v>222</v>
      </c>
      <c r="K778" t="s">
        <v>279</v>
      </c>
      <c r="L778" t="s">
        <v>237</v>
      </c>
      <c r="M778" t="s">
        <v>238</v>
      </c>
      <c r="N778" t="s">
        <v>223</v>
      </c>
      <c r="O778" t="s">
        <v>224</v>
      </c>
      <c r="P778" t="s">
        <v>228</v>
      </c>
      <c r="Q778">
        <v>12.5</v>
      </c>
      <c r="R778" t="s">
        <v>440</v>
      </c>
      <c r="U778" t="s">
        <v>331</v>
      </c>
      <c r="V778" t="s">
        <v>218</v>
      </c>
      <c r="W778" t="s">
        <v>230</v>
      </c>
    </row>
    <row r="779" spans="1:23" x14ac:dyDescent="0.25">
      <c r="A779">
        <v>2135</v>
      </c>
      <c r="B779" t="s">
        <v>17</v>
      </c>
      <c r="C779" t="s">
        <v>220</v>
      </c>
      <c r="D779" t="s">
        <v>205</v>
      </c>
      <c r="E779" t="s">
        <v>206</v>
      </c>
      <c r="F779" t="s">
        <v>207</v>
      </c>
      <c r="G779" t="s">
        <v>234</v>
      </c>
      <c r="H779" t="s">
        <v>232</v>
      </c>
      <c r="K779" t="s">
        <v>210</v>
      </c>
      <c r="L779" t="s">
        <v>211</v>
      </c>
      <c r="M779" t="s">
        <v>212</v>
      </c>
      <c r="N779" t="s">
        <v>213</v>
      </c>
      <c r="O779" t="s">
        <v>214</v>
      </c>
      <c r="P779" t="s">
        <v>215</v>
      </c>
      <c r="Q779">
        <v>7</v>
      </c>
      <c r="R779" t="s">
        <v>282</v>
      </c>
      <c r="U779" t="s">
        <v>226</v>
      </c>
      <c r="V779" t="s">
        <v>218</v>
      </c>
      <c r="W779" t="s">
        <v>230</v>
      </c>
    </row>
    <row r="780" spans="1:23" x14ac:dyDescent="0.25">
      <c r="A780">
        <v>2138</v>
      </c>
      <c r="B780" t="s">
        <v>17</v>
      </c>
      <c r="C780" t="s">
        <v>220</v>
      </c>
      <c r="D780" t="s">
        <v>205</v>
      </c>
      <c r="E780" t="s">
        <v>206</v>
      </c>
      <c r="F780" t="s">
        <v>276</v>
      </c>
      <c r="J780" t="s">
        <v>424</v>
      </c>
      <c r="K780" t="s">
        <v>210</v>
      </c>
      <c r="L780" t="s">
        <v>237</v>
      </c>
      <c r="M780" t="s">
        <v>238</v>
      </c>
      <c r="N780" t="s">
        <v>213</v>
      </c>
      <c r="O780" t="s">
        <v>214</v>
      </c>
      <c r="P780" t="s">
        <v>259</v>
      </c>
      <c r="Q780">
        <v>2</v>
      </c>
      <c r="R780" t="s">
        <v>441</v>
      </c>
      <c r="U780" t="s">
        <v>217</v>
      </c>
      <c r="V780" t="s">
        <v>227</v>
      </c>
      <c r="W780" t="s">
        <v>230</v>
      </c>
    </row>
    <row r="781" spans="1:23" x14ac:dyDescent="0.25">
      <c r="A781">
        <v>2139</v>
      </c>
      <c r="B781" t="s">
        <v>17</v>
      </c>
      <c r="C781" t="s">
        <v>204</v>
      </c>
      <c r="D781" t="s">
        <v>205</v>
      </c>
      <c r="E781" t="s">
        <v>206</v>
      </c>
      <c r="F781" t="s">
        <v>207</v>
      </c>
      <c r="G781" t="s">
        <v>245</v>
      </c>
      <c r="H781" t="s">
        <v>240</v>
      </c>
      <c r="K781" t="s">
        <v>210</v>
      </c>
      <c r="L781" t="s">
        <v>211</v>
      </c>
      <c r="M781" t="s">
        <v>212</v>
      </c>
      <c r="N781" t="s">
        <v>213</v>
      </c>
      <c r="O781" t="s">
        <v>214</v>
      </c>
      <c r="P781" t="s">
        <v>228</v>
      </c>
      <c r="Q781">
        <v>12.5</v>
      </c>
      <c r="R781" t="s">
        <v>216</v>
      </c>
      <c r="U781" t="s">
        <v>229</v>
      </c>
      <c r="V781" t="s">
        <v>218</v>
      </c>
      <c r="W781" t="s">
        <v>230</v>
      </c>
    </row>
    <row r="782" spans="1:23" x14ac:dyDescent="0.25">
      <c r="A782">
        <v>2143</v>
      </c>
      <c r="B782" t="s">
        <v>17</v>
      </c>
      <c r="C782" t="s">
        <v>204</v>
      </c>
      <c r="D782" t="s">
        <v>205</v>
      </c>
      <c r="E782" t="s">
        <v>206</v>
      </c>
      <c r="F782" t="s">
        <v>207</v>
      </c>
      <c r="G782" t="s">
        <v>234</v>
      </c>
      <c r="H782" t="s">
        <v>240</v>
      </c>
      <c r="K782" t="s">
        <v>210</v>
      </c>
      <c r="L782" t="s">
        <v>237</v>
      </c>
      <c r="M782" t="s">
        <v>238</v>
      </c>
      <c r="N782" t="s">
        <v>223</v>
      </c>
      <c r="O782" t="s">
        <v>224</v>
      </c>
      <c r="P782" t="s">
        <v>228</v>
      </c>
      <c r="Q782">
        <v>12.5</v>
      </c>
      <c r="R782" t="s">
        <v>258</v>
      </c>
      <c r="U782" t="s">
        <v>229</v>
      </c>
      <c r="V782" t="s">
        <v>227</v>
      </c>
      <c r="W782" t="s">
        <v>219</v>
      </c>
    </row>
    <row r="783" spans="1:23" x14ac:dyDescent="0.25">
      <c r="A783">
        <v>2144</v>
      </c>
      <c r="B783" t="s">
        <v>17</v>
      </c>
      <c r="C783" t="s">
        <v>204</v>
      </c>
      <c r="D783" t="s">
        <v>205</v>
      </c>
      <c r="E783" t="s">
        <v>206</v>
      </c>
      <c r="F783" t="s">
        <v>207</v>
      </c>
      <c r="G783" t="s">
        <v>208</v>
      </c>
      <c r="H783" t="s">
        <v>240</v>
      </c>
      <c r="K783" t="s">
        <v>210</v>
      </c>
      <c r="L783" t="s">
        <v>211</v>
      </c>
      <c r="M783" t="s">
        <v>212</v>
      </c>
      <c r="N783" t="s">
        <v>213</v>
      </c>
      <c r="O783" t="s">
        <v>214</v>
      </c>
      <c r="P783" t="s">
        <v>215</v>
      </c>
      <c r="Q783">
        <v>7</v>
      </c>
      <c r="R783" t="s">
        <v>216</v>
      </c>
      <c r="U783" t="s">
        <v>226</v>
      </c>
      <c r="V783" t="s">
        <v>218</v>
      </c>
      <c r="W783" t="s">
        <v>219</v>
      </c>
    </row>
    <row r="784" spans="1:23" x14ac:dyDescent="0.25">
      <c r="A784">
        <v>2145</v>
      </c>
      <c r="B784" t="s">
        <v>17</v>
      </c>
      <c r="C784" t="s">
        <v>204</v>
      </c>
      <c r="D784" t="s">
        <v>205</v>
      </c>
      <c r="E784" t="s">
        <v>206</v>
      </c>
      <c r="F784" t="s">
        <v>276</v>
      </c>
      <c r="J784" t="s">
        <v>442</v>
      </c>
      <c r="K784" t="s">
        <v>210</v>
      </c>
      <c r="L784" t="s">
        <v>211</v>
      </c>
      <c r="M784" t="s">
        <v>212</v>
      </c>
      <c r="N784" t="s">
        <v>213</v>
      </c>
      <c r="O784" t="s">
        <v>214</v>
      </c>
      <c r="P784" t="s">
        <v>228</v>
      </c>
      <c r="Q784">
        <v>12.5</v>
      </c>
      <c r="R784" t="s">
        <v>225</v>
      </c>
      <c r="U784" t="s">
        <v>229</v>
      </c>
      <c r="V784" t="s">
        <v>218</v>
      </c>
      <c r="W784" t="s">
        <v>230</v>
      </c>
    </row>
    <row r="785" spans="1:23" x14ac:dyDescent="0.25">
      <c r="A785">
        <v>2146</v>
      </c>
      <c r="B785" t="s">
        <v>17</v>
      </c>
      <c r="C785" t="s">
        <v>204</v>
      </c>
      <c r="D785" t="s">
        <v>205</v>
      </c>
      <c r="E785" t="s">
        <v>206</v>
      </c>
      <c r="F785" t="s">
        <v>221</v>
      </c>
      <c r="H785" t="s">
        <v>268</v>
      </c>
      <c r="K785" t="s">
        <v>210</v>
      </c>
      <c r="L785" t="s">
        <v>211</v>
      </c>
      <c r="M785" t="s">
        <v>212</v>
      </c>
      <c r="N785" t="s">
        <v>223</v>
      </c>
      <c r="O785" t="s">
        <v>224</v>
      </c>
      <c r="P785" t="s">
        <v>259</v>
      </c>
      <c r="Q785">
        <v>2</v>
      </c>
      <c r="R785" t="s">
        <v>225</v>
      </c>
      <c r="U785" t="s">
        <v>300</v>
      </c>
      <c r="V785" t="s">
        <v>218</v>
      </c>
      <c r="W785" t="s">
        <v>230</v>
      </c>
    </row>
    <row r="786" spans="1:23" x14ac:dyDescent="0.25">
      <c r="A786">
        <v>2147</v>
      </c>
      <c r="B786" t="s">
        <v>17</v>
      </c>
      <c r="C786" t="s">
        <v>204</v>
      </c>
      <c r="D786" t="s">
        <v>205</v>
      </c>
      <c r="E786" t="s">
        <v>206</v>
      </c>
      <c r="F786" t="s">
        <v>221</v>
      </c>
      <c r="H786" t="s">
        <v>290</v>
      </c>
      <c r="K786" t="s">
        <v>210</v>
      </c>
      <c r="L786" t="s">
        <v>211</v>
      </c>
      <c r="M786" t="s">
        <v>212</v>
      </c>
      <c r="N786" t="s">
        <v>223</v>
      </c>
      <c r="O786" t="s">
        <v>224</v>
      </c>
      <c r="P786" t="s">
        <v>215</v>
      </c>
      <c r="Q786">
        <v>7</v>
      </c>
      <c r="R786" t="s">
        <v>225</v>
      </c>
      <c r="U786" t="s">
        <v>229</v>
      </c>
      <c r="V786" t="s">
        <v>227</v>
      </c>
      <c r="W786" t="s">
        <v>230</v>
      </c>
    </row>
    <row r="787" spans="1:23" x14ac:dyDescent="0.25">
      <c r="A787">
        <v>2149</v>
      </c>
      <c r="B787" t="s">
        <v>17</v>
      </c>
      <c r="C787" t="s">
        <v>204</v>
      </c>
      <c r="D787" t="s">
        <v>205</v>
      </c>
      <c r="E787" t="s">
        <v>206</v>
      </c>
      <c r="F787" t="s">
        <v>276</v>
      </c>
      <c r="J787" t="s">
        <v>277</v>
      </c>
      <c r="K787" t="s">
        <v>257</v>
      </c>
      <c r="L787" t="s">
        <v>211</v>
      </c>
      <c r="M787" t="s">
        <v>212</v>
      </c>
      <c r="N787" t="s">
        <v>213</v>
      </c>
      <c r="O787" t="s">
        <v>214</v>
      </c>
      <c r="P787" t="s">
        <v>215</v>
      </c>
      <c r="Q787">
        <v>7</v>
      </c>
      <c r="R787" t="s">
        <v>216</v>
      </c>
      <c r="U787" t="s">
        <v>229</v>
      </c>
      <c r="V787" t="s">
        <v>227</v>
      </c>
      <c r="W787" t="s">
        <v>230</v>
      </c>
    </row>
    <row r="788" spans="1:23" x14ac:dyDescent="0.25">
      <c r="A788">
        <v>2150</v>
      </c>
      <c r="B788" t="s">
        <v>17</v>
      </c>
      <c r="C788" t="s">
        <v>204</v>
      </c>
      <c r="D788" t="s">
        <v>205</v>
      </c>
      <c r="E788" t="s">
        <v>206</v>
      </c>
      <c r="F788" t="s">
        <v>207</v>
      </c>
      <c r="G788" t="s">
        <v>208</v>
      </c>
      <c r="H788" t="s">
        <v>240</v>
      </c>
      <c r="K788" t="s">
        <v>210</v>
      </c>
      <c r="L788" t="s">
        <v>211</v>
      </c>
      <c r="M788" t="s">
        <v>212</v>
      </c>
      <c r="N788" t="s">
        <v>213</v>
      </c>
      <c r="O788" t="s">
        <v>214</v>
      </c>
      <c r="P788" t="s">
        <v>228</v>
      </c>
      <c r="Q788">
        <v>12.5</v>
      </c>
      <c r="R788" t="s">
        <v>225</v>
      </c>
      <c r="U788" t="s">
        <v>229</v>
      </c>
      <c r="V788" t="s">
        <v>227</v>
      </c>
      <c r="W788" t="s">
        <v>230</v>
      </c>
    </row>
    <row r="789" spans="1:23" x14ac:dyDescent="0.25">
      <c r="A789">
        <v>2152</v>
      </c>
      <c r="B789" t="s">
        <v>17</v>
      </c>
      <c r="C789" t="s">
        <v>204</v>
      </c>
      <c r="D789" t="s">
        <v>205</v>
      </c>
      <c r="E789" t="s">
        <v>44</v>
      </c>
      <c r="K789" t="s">
        <v>44</v>
      </c>
      <c r="N789" t="s">
        <v>236</v>
      </c>
      <c r="O789" t="s">
        <v>236</v>
      </c>
    </row>
    <row r="790" spans="1:23" x14ac:dyDescent="0.25">
      <c r="A790">
        <v>2156</v>
      </c>
      <c r="B790" t="s">
        <v>17</v>
      </c>
      <c r="C790" t="s">
        <v>204</v>
      </c>
      <c r="D790" t="s">
        <v>205</v>
      </c>
      <c r="E790" t="s">
        <v>206</v>
      </c>
      <c r="F790" t="s">
        <v>207</v>
      </c>
      <c r="G790" t="s">
        <v>208</v>
      </c>
      <c r="H790" t="s">
        <v>232</v>
      </c>
      <c r="K790" t="s">
        <v>210</v>
      </c>
      <c r="L790" t="s">
        <v>211</v>
      </c>
      <c r="M790" t="s">
        <v>212</v>
      </c>
      <c r="N790" t="s">
        <v>223</v>
      </c>
      <c r="O790" t="s">
        <v>224</v>
      </c>
      <c r="P790" t="s">
        <v>235</v>
      </c>
      <c r="Q790">
        <v>15</v>
      </c>
      <c r="R790" t="s">
        <v>274</v>
      </c>
      <c r="U790" t="s">
        <v>229</v>
      </c>
      <c r="V790" t="s">
        <v>218</v>
      </c>
      <c r="W790" t="s">
        <v>230</v>
      </c>
    </row>
    <row r="791" spans="1:23" x14ac:dyDescent="0.25">
      <c r="A791">
        <v>2157</v>
      </c>
      <c r="B791" t="s">
        <v>17</v>
      </c>
      <c r="C791" t="s">
        <v>220</v>
      </c>
      <c r="D791" t="s">
        <v>205</v>
      </c>
      <c r="E791" t="s">
        <v>206</v>
      </c>
      <c r="F791" t="s">
        <v>207</v>
      </c>
      <c r="G791" t="s">
        <v>245</v>
      </c>
      <c r="H791" t="s">
        <v>249</v>
      </c>
      <c r="K791" t="s">
        <v>257</v>
      </c>
      <c r="L791" t="s">
        <v>211</v>
      </c>
      <c r="M791" t="s">
        <v>212</v>
      </c>
      <c r="N791" t="s">
        <v>223</v>
      </c>
      <c r="O791" t="s">
        <v>224</v>
      </c>
      <c r="P791" t="s">
        <v>235</v>
      </c>
      <c r="Q791">
        <v>15</v>
      </c>
      <c r="R791" t="s">
        <v>274</v>
      </c>
      <c r="U791" t="s">
        <v>229</v>
      </c>
      <c r="V791" t="s">
        <v>227</v>
      </c>
      <c r="W791" t="s">
        <v>219</v>
      </c>
    </row>
    <row r="792" spans="1:23" x14ac:dyDescent="0.25">
      <c r="A792">
        <v>2158</v>
      </c>
      <c r="B792" t="s">
        <v>17</v>
      </c>
      <c r="C792" t="s">
        <v>204</v>
      </c>
      <c r="D792" t="s">
        <v>205</v>
      </c>
      <c r="E792" t="s">
        <v>206</v>
      </c>
      <c r="F792" t="s">
        <v>221</v>
      </c>
      <c r="H792" t="s">
        <v>249</v>
      </c>
      <c r="K792" t="s">
        <v>257</v>
      </c>
      <c r="L792" t="s">
        <v>211</v>
      </c>
      <c r="M792" t="s">
        <v>212</v>
      </c>
      <c r="N792" t="s">
        <v>223</v>
      </c>
      <c r="O792" t="s">
        <v>224</v>
      </c>
      <c r="P792" t="s">
        <v>215</v>
      </c>
      <c r="Q792">
        <v>7</v>
      </c>
      <c r="R792" t="s">
        <v>216</v>
      </c>
      <c r="U792" t="s">
        <v>229</v>
      </c>
      <c r="V792" t="s">
        <v>227</v>
      </c>
      <c r="W792" t="s">
        <v>219</v>
      </c>
    </row>
    <row r="793" spans="1:23" x14ac:dyDescent="0.25">
      <c r="A793">
        <v>2159</v>
      </c>
      <c r="B793" t="s">
        <v>17</v>
      </c>
      <c r="C793" t="s">
        <v>220</v>
      </c>
      <c r="D793" t="s">
        <v>205</v>
      </c>
      <c r="E793" t="s">
        <v>206</v>
      </c>
      <c r="F793" t="s">
        <v>207</v>
      </c>
      <c r="G793" t="s">
        <v>208</v>
      </c>
      <c r="H793" t="s">
        <v>268</v>
      </c>
      <c r="K793" t="s">
        <v>257</v>
      </c>
      <c r="L793" t="s">
        <v>211</v>
      </c>
      <c r="M793" t="s">
        <v>212</v>
      </c>
      <c r="N793" t="s">
        <v>213</v>
      </c>
      <c r="O793" t="s">
        <v>214</v>
      </c>
      <c r="P793" t="s">
        <v>228</v>
      </c>
      <c r="Q793">
        <v>12.5</v>
      </c>
      <c r="R793" t="s">
        <v>443</v>
      </c>
      <c r="U793" t="s">
        <v>270</v>
      </c>
      <c r="V793" t="s">
        <v>218</v>
      </c>
      <c r="W793" t="s">
        <v>219</v>
      </c>
    </row>
    <row r="794" spans="1:23" x14ac:dyDescent="0.25">
      <c r="A794">
        <v>2160</v>
      </c>
      <c r="B794" t="s">
        <v>17</v>
      </c>
      <c r="C794" t="s">
        <v>204</v>
      </c>
      <c r="D794" t="s">
        <v>242</v>
      </c>
      <c r="E794" t="s">
        <v>206</v>
      </c>
      <c r="F794" t="s">
        <v>221</v>
      </c>
      <c r="H794" t="s">
        <v>222</v>
      </c>
      <c r="K794" t="s">
        <v>210</v>
      </c>
      <c r="L794" t="s">
        <v>211</v>
      </c>
      <c r="M794" t="s">
        <v>212</v>
      </c>
      <c r="N794" t="s">
        <v>213</v>
      </c>
      <c r="O794" t="s">
        <v>214</v>
      </c>
      <c r="P794" t="s">
        <v>235</v>
      </c>
      <c r="Q794">
        <v>15</v>
      </c>
      <c r="R794" t="s">
        <v>319</v>
      </c>
      <c r="U794" t="s">
        <v>229</v>
      </c>
      <c r="V794" t="s">
        <v>218</v>
      </c>
      <c r="W794" t="s">
        <v>230</v>
      </c>
    </row>
    <row r="795" spans="1:23" x14ac:dyDescent="0.25">
      <c r="A795">
        <v>2162</v>
      </c>
      <c r="B795" t="s">
        <v>17</v>
      </c>
      <c r="C795" t="s">
        <v>204</v>
      </c>
      <c r="D795" t="s">
        <v>205</v>
      </c>
      <c r="E795" t="s">
        <v>206</v>
      </c>
      <c r="F795" t="s">
        <v>276</v>
      </c>
      <c r="J795" t="s">
        <v>277</v>
      </c>
      <c r="K795" t="s">
        <v>210</v>
      </c>
      <c r="L795" t="s">
        <v>211</v>
      </c>
      <c r="M795" t="s">
        <v>212</v>
      </c>
      <c r="N795" t="s">
        <v>213</v>
      </c>
      <c r="O795" t="s">
        <v>214</v>
      </c>
      <c r="P795" t="s">
        <v>215</v>
      </c>
      <c r="Q795">
        <v>7</v>
      </c>
      <c r="R795" t="s">
        <v>216</v>
      </c>
      <c r="U795" t="s">
        <v>229</v>
      </c>
      <c r="V795" t="s">
        <v>218</v>
      </c>
      <c r="W795" t="s">
        <v>219</v>
      </c>
    </row>
    <row r="796" spans="1:23" x14ac:dyDescent="0.25">
      <c r="A796">
        <v>2164</v>
      </c>
      <c r="B796" t="s">
        <v>17</v>
      </c>
      <c r="C796" t="s">
        <v>204</v>
      </c>
      <c r="D796" t="s">
        <v>205</v>
      </c>
      <c r="E796" t="s">
        <v>246</v>
      </c>
      <c r="K796" t="s">
        <v>48</v>
      </c>
      <c r="N796" t="s">
        <v>236</v>
      </c>
      <c r="O796" t="s">
        <v>236</v>
      </c>
      <c r="S796" t="s">
        <v>247</v>
      </c>
      <c r="T796">
        <v>110</v>
      </c>
      <c r="U796" t="s">
        <v>411</v>
      </c>
      <c r="V796" t="s">
        <v>227</v>
      </c>
      <c r="W796" t="s">
        <v>230</v>
      </c>
    </row>
    <row r="797" spans="1:23" x14ac:dyDescent="0.25">
      <c r="A797">
        <v>2173</v>
      </c>
      <c r="B797" t="s">
        <v>17</v>
      </c>
      <c r="C797" t="s">
        <v>204</v>
      </c>
      <c r="D797" t="s">
        <v>205</v>
      </c>
      <c r="E797" t="s">
        <v>206</v>
      </c>
      <c r="F797" t="s">
        <v>276</v>
      </c>
      <c r="J797" t="s">
        <v>277</v>
      </c>
      <c r="K797" t="s">
        <v>210</v>
      </c>
      <c r="L797" t="s">
        <v>211</v>
      </c>
      <c r="M797" t="s">
        <v>212</v>
      </c>
      <c r="N797" t="s">
        <v>223</v>
      </c>
      <c r="O797" t="s">
        <v>224</v>
      </c>
      <c r="P797" t="s">
        <v>215</v>
      </c>
      <c r="Q797">
        <v>7</v>
      </c>
      <c r="R797" t="s">
        <v>225</v>
      </c>
      <c r="U797" t="s">
        <v>229</v>
      </c>
      <c r="V797" t="s">
        <v>227</v>
      </c>
      <c r="W797" t="s">
        <v>230</v>
      </c>
    </row>
    <row r="798" spans="1:23" x14ac:dyDescent="0.25">
      <c r="A798">
        <v>2174</v>
      </c>
      <c r="B798" t="s">
        <v>17</v>
      </c>
      <c r="C798" t="s">
        <v>220</v>
      </c>
      <c r="D798" t="s">
        <v>205</v>
      </c>
      <c r="E798" t="s">
        <v>206</v>
      </c>
      <c r="F798" t="s">
        <v>207</v>
      </c>
      <c r="G798" t="s">
        <v>234</v>
      </c>
      <c r="H798" t="s">
        <v>290</v>
      </c>
      <c r="K798" t="s">
        <v>210</v>
      </c>
      <c r="L798" t="s">
        <v>211</v>
      </c>
      <c r="M798" t="s">
        <v>212</v>
      </c>
      <c r="N798" t="s">
        <v>213</v>
      </c>
      <c r="O798" t="s">
        <v>214</v>
      </c>
      <c r="P798" t="s">
        <v>215</v>
      </c>
      <c r="Q798">
        <v>7</v>
      </c>
      <c r="R798" t="s">
        <v>444</v>
      </c>
      <c r="U798" t="s">
        <v>226</v>
      </c>
      <c r="V798" t="s">
        <v>227</v>
      </c>
      <c r="W798" t="s">
        <v>230</v>
      </c>
    </row>
    <row r="799" spans="1:23" x14ac:dyDescent="0.25">
      <c r="A799">
        <v>2178</v>
      </c>
      <c r="B799" t="s">
        <v>17</v>
      </c>
      <c r="C799" t="s">
        <v>204</v>
      </c>
      <c r="D799" t="s">
        <v>205</v>
      </c>
      <c r="E799" t="s">
        <v>206</v>
      </c>
      <c r="F799" t="s">
        <v>207</v>
      </c>
      <c r="G799" t="s">
        <v>208</v>
      </c>
      <c r="H799" t="s">
        <v>240</v>
      </c>
      <c r="K799" t="s">
        <v>210</v>
      </c>
      <c r="L799" t="s">
        <v>211</v>
      </c>
      <c r="M799" t="s">
        <v>212</v>
      </c>
      <c r="N799" t="s">
        <v>213</v>
      </c>
      <c r="O799" t="s">
        <v>214</v>
      </c>
      <c r="P799" t="s">
        <v>228</v>
      </c>
      <c r="Q799">
        <v>12.5</v>
      </c>
      <c r="R799" t="s">
        <v>323</v>
      </c>
      <c r="U799" t="s">
        <v>280</v>
      </c>
      <c r="V799" t="s">
        <v>227</v>
      </c>
      <c r="W799" t="s">
        <v>219</v>
      </c>
    </row>
    <row r="800" spans="1:23" x14ac:dyDescent="0.25">
      <c r="A800">
        <v>2179</v>
      </c>
      <c r="B800" t="s">
        <v>17</v>
      </c>
      <c r="C800" t="s">
        <v>204</v>
      </c>
      <c r="D800" t="s">
        <v>205</v>
      </c>
      <c r="E800" t="s">
        <v>206</v>
      </c>
      <c r="F800" t="s">
        <v>207</v>
      </c>
      <c r="G800" t="s">
        <v>245</v>
      </c>
      <c r="H800" t="s">
        <v>209</v>
      </c>
      <c r="K800" t="s">
        <v>257</v>
      </c>
      <c r="L800" t="s">
        <v>211</v>
      </c>
      <c r="M800" t="s">
        <v>212</v>
      </c>
      <c r="N800" t="s">
        <v>223</v>
      </c>
      <c r="O800" t="s">
        <v>224</v>
      </c>
      <c r="P800" t="s">
        <v>235</v>
      </c>
      <c r="Q800">
        <v>15</v>
      </c>
      <c r="R800" t="s">
        <v>260</v>
      </c>
      <c r="U800" t="s">
        <v>229</v>
      </c>
      <c r="V800" t="s">
        <v>218</v>
      </c>
      <c r="W800" t="s">
        <v>219</v>
      </c>
    </row>
    <row r="801" spans="1:23" x14ac:dyDescent="0.25">
      <c r="A801">
        <v>2181</v>
      </c>
      <c r="B801" t="s">
        <v>17</v>
      </c>
      <c r="C801" t="s">
        <v>204</v>
      </c>
      <c r="D801" t="s">
        <v>205</v>
      </c>
      <c r="E801" t="s">
        <v>206</v>
      </c>
      <c r="F801" t="s">
        <v>207</v>
      </c>
      <c r="G801" t="s">
        <v>245</v>
      </c>
      <c r="H801" t="s">
        <v>240</v>
      </c>
      <c r="K801" t="s">
        <v>210</v>
      </c>
      <c r="L801" t="s">
        <v>211</v>
      </c>
      <c r="M801" t="s">
        <v>212</v>
      </c>
      <c r="N801" t="s">
        <v>213</v>
      </c>
      <c r="O801" t="s">
        <v>214</v>
      </c>
      <c r="P801" t="s">
        <v>235</v>
      </c>
      <c r="Q801">
        <v>15</v>
      </c>
      <c r="R801" t="s">
        <v>216</v>
      </c>
      <c r="U801" t="s">
        <v>229</v>
      </c>
      <c r="V801" t="s">
        <v>218</v>
      </c>
      <c r="W801" t="s">
        <v>219</v>
      </c>
    </row>
    <row r="802" spans="1:23" x14ac:dyDescent="0.25">
      <c r="A802">
        <v>2186</v>
      </c>
      <c r="B802" t="s">
        <v>17</v>
      </c>
      <c r="C802" t="s">
        <v>220</v>
      </c>
      <c r="D802" t="s">
        <v>205</v>
      </c>
      <c r="E802" t="s">
        <v>246</v>
      </c>
      <c r="K802" t="s">
        <v>48</v>
      </c>
      <c r="N802" t="s">
        <v>236</v>
      </c>
      <c r="O802" t="s">
        <v>236</v>
      </c>
      <c r="S802" t="s">
        <v>247</v>
      </c>
      <c r="T802">
        <v>110</v>
      </c>
      <c r="U802" t="s">
        <v>229</v>
      </c>
      <c r="V802" t="s">
        <v>227</v>
      </c>
      <c r="W802" t="s">
        <v>230</v>
      </c>
    </row>
    <row r="803" spans="1:23" x14ac:dyDescent="0.25">
      <c r="A803">
        <v>2188</v>
      </c>
      <c r="B803" t="s">
        <v>17</v>
      </c>
      <c r="C803" t="s">
        <v>204</v>
      </c>
      <c r="D803" t="s">
        <v>205</v>
      </c>
      <c r="E803" t="s">
        <v>206</v>
      </c>
      <c r="F803" t="s">
        <v>207</v>
      </c>
      <c r="G803" t="s">
        <v>245</v>
      </c>
      <c r="H803" t="s">
        <v>240</v>
      </c>
      <c r="K803" t="s">
        <v>210</v>
      </c>
      <c r="L803" t="s">
        <v>211</v>
      </c>
      <c r="M803" t="s">
        <v>212</v>
      </c>
      <c r="N803" t="s">
        <v>223</v>
      </c>
      <c r="O803" t="s">
        <v>224</v>
      </c>
      <c r="P803" t="s">
        <v>215</v>
      </c>
      <c r="Q803">
        <v>7</v>
      </c>
      <c r="R803" t="s">
        <v>260</v>
      </c>
      <c r="U803" t="s">
        <v>298</v>
      </c>
      <c r="V803" t="s">
        <v>227</v>
      </c>
      <c r="W803" t="s">
        <v>230</v>
      </c>
    </row>
    <row r="804" spans="1:23" x14ac:dyDescent="0.25">
      <c r="A804">
        <v>2189</v>
      </c>
      <c r="B804" t="s">
        <v>17</v>
      </c>
      <c r="C804" t="s">
        <v>204</v>
      </c>
      <c r="D804" t="s">
        <v>205</v>
      </c>
      <c r="E804" t="s">
        <v>206</v>
      </c>
      <c r="F804" t="s">
        <v>221</v>
      </c>
      <c r="H804" t="s">
        <v>240</v>
      </c>
      <c r="K804" t="s">
        <v>46</v>
      </c>
      <c r="L804" t="s">
        <v>211</v>
      </c>
      <c r="M804" t="s">
        <v>212</v>
      </c>
      <c r="N804" t="s">
        <v>223</v>
      </c>
      <c r="O804" t="s">
        <v>224</v>
      </c>
      <c r="P804" t="s">
        <v>228</v>
      </c>
      <c r="Q804">
        <v>12.5</v>
      </c>
      <c r="R804" t="s">
        <v>445</v>
      </c>
      <c r="U804" t="s">
        <v>229</v>
      </c>
      <c r="V804" t="s">
        <v>227</v>
      </c>
      <c r="W804" t="s">
        <v>219</v>
      </c>
    </row>
    <row r="805" spans="1:23" x14ac:dyDescent="0.25">
      <c r="A805">
        <v>2190</v>
      </c>
      <c r="B805" t="s">
        <v>17</v>
      </c>
      <c r="C805" t="s">
        <v>204</v>
      </c>
      <c r="D805" t="s">
        <v>205</v>
      </c>
      <c r="E805" t="s">
        <v>206</v>
      </c>
      <c r="F805" t="s">
        <v>207</v>
      </c>
      <c r="G805" t="s">
        <v>231</v>
      </c>
      <c r="H805" t="s">
        <v>222</v>
      </c>
      <c r="K805" t="s">
        <v>210</v>
      </c>
      <c r="L805" t="s">
        <v>211</v>
      </c>
      <c r="M805" t="s">
        <v>212</v>
      </c>
      <c r="N805" t="s">
        <v>213</v>
      </c>
      <c r="O805" t="s">
        <v>214</v>
      </c>
      <c r="P805" t="s">
        <v>215</v>
      </c>
      <c r="Q805">
        <v>7</v>
      </c>
      <c r="R805" t="s">
        <v>216</v>
      </c>
      <c r="U805" t="s">
        <v>299</v>
      </c>
      <c r="V805" t="s">
        <v>227</v>
      </c>
      <c r="W805" t="s">
        <v>230</v>
      </c>
    </row>
    <row r="806" spans="1:23" x14ac:dyDescent="0.25">
      <c r="A806">
        <v>150</v>
      </c>
      <c r="B806" t="s">
        <v>17</v>
      </c>
      <c r="C806" t="s">
        <v>204</v>
      </c>
      <c r="D806" t="s">
        <v>205</v>
      </c>
      <c r="E806" t="s">
        <v>251</v>
      </c>
      <c r="F806" t="s">
        <v>207</v>
      </c>
      <c r="G806" t="s">
        <v>245</v>
      </c>
      <c r="H806" t="s">
        <v>268</v>
      </c>
      <c r="I806" t="s">
        <v>272</v>
      </c>
      <c r="K806" t="s">
        <v>257</v>
      </c>
      <c r="L806" t="s">
        <v>237</v>
      </c>
      <c r="M806" t="s">
        <v>238</v>
      </c>
      <c r="N806" t="s">
        <v>213</v>
      </c>
      <c r="O806" t="s">
        <v>214</v>
      </c>
      <c r="P806" t="s">
        <v>215</v>
      </c>
      <c r="Q806">
        <v>7</v>
      </c>
      <c r="R806" t="s">
        <v>446</v>
      </c>
      <c r="U806" t="s">
        <v>229</v>
      </c>
      <c r="V806" t="s">
        <v>227</v>
      </c>
      <c r="W806" t="s">
        <v>219</v>
      </c>
    </row>
    <row r="807" spans="1:23" x14ac:dyDescent="0.25">
      <c r="A807">
        <v>165</v>
      </c>
      <c r="B807" t="s">
        <v>17</v>
      </c>
      <c r="C807" t="s">
        <v>204</v>
      </c>
      <c r="D807" t="s">
        <v>205</v>
      </c>
      <c r="E807" t="s">
        <v>251</v>
      </c>
      <c r="F807" t="s">
        <v>207</v>
      </c>
      <c r="G807" t="s">
        <v>245</v>
      </c>
      <c r="H807" t="s">
        <v>447</v>
      </c>
      <c r="I807" t="s">
        <v>252</v>
      </c>
      <c r="K807" t="s">
        <v>210</v>
      </c>
      <c r="L807" t="s">
        <v>211</v>
      </c>
      <c r="M807" t="s">
        <v>212</v>
      </c>
      <c r="N807" t="s">
        <v>213</v>
      </c>
      <c r="O807" t="s">
        <v>214</v>
      </c>
      <c r="P807" t="s">
        <v>215</v>
      </c>
      <c r="Q807">
        <v>7</v>
      </c>
      <c r="R807" t="s">
        <v>216</v>
      </c>
      <c r="U807" t="s">
        <v>278</v>
      </c>
      <c r="V807" t="s">
        <v>227</v>
      </c>
      <c r="W807" t="s">
        <v>230</v>
      </c>
    </row>
    <row r="808" spans="1:23" x14ac:dyDescent="0.25">
      <c r="A808">
        <v>2194</v>
      </c>
      <c r="B808" t="s">
        <v>17</v>
      </c>
      <c r="C808" t="s">
        <v>220</v>
      </c>
      <c r="D808" t="s">
        <v>205</v>
      </c>
      <c r="E808" t="s">
        <v>206</v>
      </c>
      <c r="F808" t="s">
        <v>221</v>
      </c>
      <c r="H808" t="s">
        <v>268</v>
      </c>
      <c r="K808" t="s">
        <v>257</v>
      </c>
      <c r="L808" t="s">
        <v>211</v>
      </c>
      <c r="M808" t="s">
        <v>212</v>
      </c>
      <c r="N808" t="s">
        <v>213</v>
      </c>
      <c r="O808" t="s">
        <v>214</v>
      </c>
      <c r="P808" t="s">
        <v>228</v>
      </c>
      <c r="Q808">
        <v>12.5</v>
      </c>
      <c r="R808" t="s">
        <v>216</v>
      </c>
      <c r="U808" t="s">
        <v>229</v>
      </c>
      <c r="V808" t="s">
        <v>218</v>
      </c>
      <c r="W808" t="s">
        <v>230</v>
      </c>
    </row>
    <row r="809" spans="1:23" x14ac:dyDescent="0.25">
      <c r="A809">
        <v>2195</v>
      </c>
      <c r="B809" t="s">
        <v>17</v>
      </c>
      <c r="C809" t="s">
        <v>220</v>
      </c>
      <c r="D809" t="s">
        <v>205</v>
      </c>
      <c r="E809" t="s">
        <v>206</v>
      </c>
      <c r="F809" t="s">
        <v>207</v>
      </c>
      <c r="G809" t="s">
        <v>234</v>
      </c>
      <c r="H809" t="s">
        <v>232</v>
      </c>
      <c r="K809" t="s">
        <v>210</v>
      </c>
      <c r="L809" t="s">
        <v>211</v>
      </c>
      <c r="M809" t="s">
        <v>212</v>
      </c>
      <c r="N809" t="s">
        <v>213</v>
      </c>
      <c r="O809" t="s">
        <v>214</v>
      </c>
      <c r="P809" t="s">
        <v>215</v>
      </c>
      <c r="Q809">
        <v>7</v>
      </c>
      <c r="R809" t="s">
        <v>225</v>
      </c>
      <c r="U809" t="s">
        <v>229</v>
      </c>
      <c r="V809" t="s">
        <v>227</v>
      </c>
      <c r="W809" t="s">
        <v>230</v>
      </c>
    </row>
    <row r="810" spans="1:23" x14ac:dyDescent="0.25">
      <c r="A810">
        <v>2196</v>
      </c>
      <c r="B810" t="s">
        <v>17</v>
      </c>
      <c r="C810" t="s">
        <v>204</v>
      </c>
      <c r="D810" t="s">
        <v>205</v>
      </c>
      <c r="E810" t="s">
        <v>206</v>
      </c>
      <c r="F810" t="s">
        <v>221</v>
      </c>
      <c r="H810" t="s">
        <v>249</v>
      </c>
      <c r="K810" t="s">
        <v>210</v>
      </c>
      <c r="L810" t="s">
        <v>211</v>
      </c>
      <c r="M810" t="s">
        <v>212</v>
      </c>
      <c r="N810" t="s">
        <v>213</v>
      </c>
      <c r="O810" t="s">
        <v>214</v>
      </c>
      <c r="P810" t="s">
        <v>228</v>
      </c>
      <c r="Q810">
        <v>12.5</v>
      </c>
      <c r="R810" t="s">
        <v>216</v>
      </c>
      <c r="U810" t="s">
        <v>229</v>
      </c>
      <c r="V810" t="s">
        <v>227</v>
      </c>
      <c r="W810" t="s">
        <v>230</v>
      </c>
    </row>
    <row r="811" spans="1:23" x14ac:dyDescent="0.25">
      <c r="A811">
        <v>2197</v>
      </c>
      <c r="B811" t="s">
        <v>17</v>
      </c>
      <c r="C811" t="s">
        <v>204</v>
      </c>
      <c r="D811" t="s">
        <v>205</v>
      </c>
      <c r="E811" t="s">
        <v>206</v>
      </c>
      <c r="F811" t="s">
        <v>207</v>
      </c>
      <c r="G811" t="s">
        <v>245</v>
      </c>
      <c r="H811" t="s">
        <v>249</v>
      </c>
      <c r="K811" t="s">
        <v>257</v>
      </c>
      <c r="L811" t="s">
        <v>211</v>
      </c>
      <c r="M811" t="s">
        <v>212</v>
      </c>
      <c r="N811" t="s">
        <v>213</v>
      </c>
      <c r="O811" t="s">
        <v>214</v>
      </c>
      <c r="P811" t="s">
        <v>228</v>
      </c>
      <c r="Q811">
        <v>12.5</v>
      </c>
      <c r="R811" t="s">
        <v>216</v>
      </c>
      <c r="U811" t="s">
        <v>229</v>
      </c>
      <c r="V811" t="s">
        <v>227</v>
      </c>
      <c r="W811" t="s">
        <v>219</v>
      </c>
    </row>
    <row r="812" spans="1:23" x14ac:dyDescent="0.25">
      <c r="A812">
        <v>2198</v>
      </c>
      <c r="B812" t="s">
        <v>17</v>
      </c>
      <c r="C812" t="s">
        <v>220</v>
      </c>
      <c r="D812" t="s">
        <v>205</v>
      </c>
      <c r="E812" t="s">
        <v>206</v>
      </c>
      <c r="F812" t="s">
        <v>207</v>
      </c>
      <c r="G812" t="s">
        <v>234</v>
      </c>
      <c r="H812" t="s">
        <v>240</v>
      </c>
      <c r="K812" t="s">
        <v>257</v>
      </c>
      <c r="L812" t="s">
        <v>237</v>
      </c>
      <c r="M812" t="s">
        <v>238</v>
      </c>
      <c r="N812" t="s">
        <v>213</v>
      </c>
      <c r="O812" t="s">
        <v>214</v>
      </c>
      <c r="P812" t="s">
        <v>228</v>
      </c>
      <c r="Q812">
        <v>12.5</v>
      </c>
      <c r="R812" t="s">
        <v>448</v>
      </c>
      <c r="U812" t="s">
        <v>229</v>
      </c>
      <c r="V812" t="s">
        <v>227</v>
      </c>
      <c r="W812" t="s">
        <v>230</v>
      </c>
    </row>
    <row r="813" spans="1:23" x14ac:dyDescent="0.25">
      <c r="A813">
        <v>2200</v>
      </c>
      <c r="B813" t="s">
        <v>17</v>
      </c>
      <c r="C813" t="s">
        <v>220</v>
      </c>
      <c r="D813" t="s">
        <v>205</v>
      </c>
      <c r="E813" t="s">
        <v>47</v>
      </c>
      <c r="K813" t="s">
        <v>47</v>
      </c>
      <c r="N813" t="s">
        <v>236</v>
      </c>
      <c r="O813" t="s">
        <v>236</v>
      </c>
    </row>
    <row r="814" spans="1:23" x14ac:dyDescent="0.25">
      <c r="A814">
        <v>2201</v>
      </c>
      <c r="B814" t="s">
        <v>17</v>
      </c>
      <c r="C814" t="s">
        <v>204</v>
      </c>
      <c r="D814" t="s">
        <v>205</v>
      </c>
      <c r="E814" t="s">
        <v>206</v>
      </c>
      <c r="F814" t="s">
        <v>207</v>
      </c>
      <c r="G814" t="s">
        <v>245</v>
      </c>
      <c r="H814" t="s">
        <v>232</v>
      </c>
      <c r="K814" t="s">
        <v>210</v>
      </c>
      <c r="L814" t="s">
        <v>211</v>
      </c>
      <c r="M814" t="s">
        <v>212</v>
      </c>
      <c r="N814" t="s">
        <v>213</v>
      </c>
      <c r="O814" t="s">
        <v>214</v>
      </c>
      <c r="P814" t="s">
        <v>235</v>
      </c>
      <c r="Q814">
        <v>15</v>
      </c>
      <c r="R814" t="s">
        <v>258</v>
      </c>
      <c r="U814" t="s">
        <v>229</v>
      </c>
      <c r="V814" t="s">
        <v>218</v>
      </c>
      <c r="W814" t="s">
        <v>219</v>
      </c>
    </row>
    <row r="815" spans="1:23" x14ac:dyDescent="0.25">
      <c r="A815">
        <v>2202</v>
      </c>
      <c r="B815" t="s">
        <v>17</v>
      </c>
      <c r="C815" t="s">
        <v>204</v>
      </c>
      <c r="D815" t="s">
        <v>205</v>
      </c>
      <c r="E815" t="s">
        <v>206</v>
      </c>
      <c r="F815" t="s">
        <v>221</v>
      </c>
      <c r="H815" t="s">
        <v>249</v>
      </c>
      <c r="K815" t="s">
        <v>243</v>
      </c>
      <c r="L815" t="s">
        <v>211</v>
      </c>
      <c r="M815" t="s">
        <v>212</v>
      </c>
      <c r="N815" t="s">
        <v>213</v>
      </c>
      <c r="O815" t="s">
        <v>214</v>
      </c>
      <c r="P815" t="s">
        <v>228</v>
      </c>
      <c r="Q815">
        <v>12.5</v>
      </c>
      <c r="R815" t="s">
        <v>216</v>
      </c>
      <c r="U815" t="s">
        <v>226</v>
      </c>
      <c r="V815" t="s">
        <v>218</v>
      </c>
      <c r="W815" t="s">
        <v>230</v>
      </c>
    </row>
    <row r="816" spans="1:23" x14ac:dyDescent="0.25">
      <c r="A816">
        <v>2203</v>
      </c>
      <c r="B816" t="s">
        <v>17</v>
      </c>
      <c r="C816" t="s">
        <v>204</v>
      </c>
      <c r="D816" t="s">
        <v>205</v>
      </c>
      <c r="E816" t="s">
        <v>206</v>
      </c>
      <c r="F816" t="s">
        <v>207</v>
      </c>
      <c r="G816" t="s">
        <v>234</v>
      </c>
      <c r="H816" t="s">
        <v>248</v>
      </c>
      <c r="K816" t="s">
        <v>210</v>
      </c>
      <c r="L816" t="s">
        <v>211</v>
      </c>
      <c r="M816" t="s">
        <v>212</v>
      </c>
      <c r="N816" t="s">
        <v>213</v>
      </c>
      <c r="O816" t="s">
        <v>214</v>
      </c>
      <c r="P816" t="s">
        <v>228</v>
      </c>
      <c r="Q816">
        <v>12.5</v>
      </c>
      <c r="R816" t="s">
        <v>233</v>
      </c>
      <c r="U816" t="s">
        <v>229</v>
      </c>
      <c r="V816" t="s">
        <v>227</v>
      </c>
      <c r="W816" t="s">
        <v>230</v>
      </c>
    </row>
    <row r="817" spans="1:23" x14ac:dyDescent="0.25">
      <c r="A817">
        <v>2208</v>
      </c>
      <c r="B817" t="s">
        <v>17</v>
      </c>
      <c r="C817" t="s">
        <v>204</v>
      </c>
      <c r="D817" t="s">
        <v>205</v>
      </c>
      <c r="E817" t="s">
        <v>246</v>
      </c>
      <c r="K817" t="s">
        <v>48</v>
      </c>
      <c r="N817" t="s">
        <v>236</v>
      </c>
      <c r="O817" t="s">
        <v>236</v>
      </c>
      <c r="S817" t="s">
        <v>339</v>
      </c>
      <c r="T817">
        <v>70</v>
      </c>
      <c r="U817" t="s">
        <v>300</v>
      </c>
      <c r="V817" t="s">
        <v>218</v>
      </c>
      <c r="W817" t="s">
        <v>230</v>
      </c>
    </row>
    <row r="818" spans="1:23" x14ac:dyDescent="0.25">
      <c r="A818">
        <v>2211</v>
      </c>
      <c r="B818" t="s">
        <v>17</v>
      </c>
      <c r="C818" t="s">
        <v>204</v>
      </c>
      <c r="D818" t="s">
        <v>205</v>
      </c>
      <c r="E818" t="s">
        <v>206</v>
      </c>
      <c r="F818" t="s">
        <v>207</v>
      </c>
      <c r="G818" t="s">
        <v>234</v>
      </c>
      <c r="H818" t="s">
        <v>249</v>
      </c>
      <c r="K818" t="s">
        <v>210</v>
      </c>
      <c r="L818" t="s">
        <v>211</v>
      </c>
      <c r="M818" t="s">
        <v>212</v>
      </c>
      <c r="N818" t="s">
        <v>213</v>
      </c>
      <c r="O818" t="s">
        <v>214</v>
      </c>
      <c r="P818" t="s">
        <v>235</v>
      </c>
      <c r="Q818">
        <v>15</v>
      </c>
      <c r="R818" t="s">
        <v>281</v>
      </c>
      <c r="U818" t="s">
        <v>229</v>
      </c>
      <c r="V818" t="s">
        <v>218</v>
      </c>
      <c r="W818" t="s">
        <v>219</v>
      </c>
    </row>
    <row r="819" spans="1:23" x14ac:dyDescent="0.25">
      <c r="A819">
        <v>2215</v>
      </c>
      <c r="B819" t="s">
        <v>17</v>
      </c>
      <c r="C819" t="s">
        <v>204</v>
      </c>
      <c r="D819" t="s">
        <v>205</v>
      </c>
      <c r="E819" t="s">
        <v>206</v>
      </c>
      <c r="F819" t="s">
        <v>276</v>
      </c>
      <c r="J819" t="s">
        <v>277</v>
      </c>
      <c r="K819" t="s">
        <v>243</v>
      </c>
      <c r="L819" t="s">
        <v>237</v>
      </c>
      <c r="M819" t="s">
        <v>238</v>
      </c>
      <c r="N819" t="s">
        <v>223</v>
      </c>
      <c r="O819" t="s">
        <v>224</v>
      </c>
      <c r="P819" t="s">
        <v>228</v>
      </c>
      <c r="Q819">
        <v>12.5</v>
      </c>
      <c r="R819" t="s">
        <v>282</v>
      </c>
      <c r="U819" t="s">
        <v>229</v>
      </c>
      <c r="V819" t="s">
        <v>218</v>
      </c>
      <c r="W819" t="s">
        <v>219</v>
      </c>
    </row>
    <row r="820" spans="1:23" x14ac:dyDescent="0.25">
      <c r="A820">
        <v>2217</v>
      </c>
      <c r="B820" t="s">
        <v>17</v>
      </c>
      <c r="C820" t="s">
        <v>204</v>
      </c>
      <c r="D820" t="s">
        <v>205</v>
      </c>
      <c r="E820" t="s">
        <v>246</v>
      </c>
      <c r="K820" t="s">
        <v>48</v>
      </c>
      <c r="N820" t="s">
        <v>236</v>
      </c>
      <c r="O820" t="s">
        <v>236</v>
      </c>
      <c r="S820" t="s">
        <v>255</v>
      </c>
      <c r="T820">
        <v>30</v>
      </c>
      <c r="U820" t="s">
        <v>226</v>
      </c>
      <c r="V820" t="s">
        <v>218</v>
      </c>
      <c r="W820" t="s">
        <v>230</v>
      </c>
    </row>
    <row r="821" spans="1:23" x14ac:dyDescent="0.25">
      <c r="A821">
        <v>2222</v>
      </c>
      <c r="B821" t="s">
        <v>17</v>
      </c>
      <c r="C821" t="s">
        <v>220</v>
      </c>
      <c r="D821" t="s">
        <v>205</v>
      </c>
      <c r="E821" t="s">
        <v>206</v>
      </c>
      <c r="F821" t="s">
        <v>207</v>
      </c>
      <c r="G821" t="s">
        <v>245</v>
      </c>
      <c r="H821" t="s">
        <v>249</v>
      </c>
      <c r="K821" t="s">
        <v>210</v>
      </c>
      <c r="L821" t="s">
        <v>237</v>
      </c>
      <c r="M821" t="s">
        <v>238</v>
      </c>
      <c r="N821" t="s">
        <v>223</v>
      </c>
      <c r="O821" t="s">
        <v>224</v>
      </c>
      <c r="P821" t="s">
        <v>228</v>
      </c>
      <c r="Q821">
        <v>12.5</v>
      </c>
      <c r="R821" t="s">
        <v>449</v>
      </c>
      <c r="U821" t="s">
        <v>288</v>
      </c>
      <c r="V821" t="s">
        <v>227</v>
      </c>
      <c r="W821" t="s">
        <v>230</v>
      </c>
    </row>
    <row r="822" spans="1:23" x14ac:dyDescent="0.25">
      <c r="A822">
        <v>2231</v>
      </c>
      <c r="B822" t="s">
        <v>17</v>
      </c>
      <c r="C822" t="s">
        <v>204</v>
      </c>
      <c r="D822" t="s">
        <v>205</v>
      </c>
      <c r="E822" t="s">
        <v>206</v>
      </c>
      <c r="F822" t="s">
        <v>221</v>
      </c>
      <c r="H822" t="s">
        <v>249</v>
      </c>
      <c r="K822" t="s">
        <v>210</v>
      </c>
      <c r="L822" t="s">
        <v>211</v>
      </c>
      <c r="M822" t="s">
        <v>212</v>
      </c>
      <c r="N822" t="s">
        <v>223</v>
      </c>
      <c r="O822" t="s">
        <v>224</v>
      </c>
      <c r="P822" t="s">
        <v>215</v>
      </c>
      <c r="Q822">
        <v>7</v>
      </c>
      <c r="R822" t="s">
        <v>216</v>
      </c>
      <c r="U822" t="s">
        <v>229</v>
      </c>
      <c r="V822" t="s">
        <v>218</v>
      </c>
      <c r="W822" t="s">
        <v>219</v>
      </c>
    </row>
    <row r="823" spans="1:23" x14ac:dyDescent="0.25">
      <c r="A823">
        <v>2249</v>
      </c>
      <c r="B823" t="s">
        <v>17</v>
      </c>
      <c r="C823" t="s">
        <v>220</v>
      </c>
      <c r="D823" t="s">
        <v>205</v>
      </c>
      <c r="E823" t="s">
        <v>206</v>
      </c>
      <c r="F823" t="s">
        <v>207</v>
      </c>
      <c r="G823" t="s">
        <v>208</v>
      </c>
      <c r="H823" t="s">
        <v>249</v>
      </c>
      <c r="K823" t="s">
        <v>210</v>
      </c>
      <c r="L823" t="s">
        <v>211</v>
      </c>
      <c r="M823" t="s">
        <v>212</v>
      </c>
      <c r="N823" t="s">
        <v>213</v>
      </c>
      <c r="O823" t="s">
        <v>214</v>
      </c>
      <c r="P823" t="s">
        <v>215</v>
      </c>
      <c r="Q823">
        <v>7</v>
      </c>
      <c r="R823" t="s">
        <v>216</v>
      </c>
      <c r="U823" t="s">
        <v>229</v>
      </c>
      <c r="V823" t="s">
        <v>227</v>
      </c>
      <c r="W823" t="s">
        <v>230</v>
      </c>
    </row>
    <row r="824" spans="1:23" x14ac:dyDescent="0.25">
      <c r="A824">
        <v>2251</v>
      </c>
      <c r="B824" t="s">
        <v>17</v>
      </c>
      <c r="C824" t="s">
        <v>204</v>
      </c>
      <c r="D824" t="s">
        <v>205</v>
      </c>
      <c r="E824" t="s">
        <v>206</v>
      </c>
      <c r="F824" t="s">
        <v>207</v>
      </c>
      <c r="G824" t="s">
        <v>231</v>
      </c>
      <c r="H824" t="s">
        <v>222</v>
      </c>
      <c r="K824" t="s">
        <v>210</v>
      </c>
      <c r="L824" t="s">
        <v>211</v>
      </c>
      <c r="M824" t="s">
        <v>212</v>
      </c>
      <c r="N824" t="s">
        <v>213</v>
      </c>
      <c r="O824" t="s">
        <v>214</v>
      </c>
      <c r="P824" t="s">
        <v>228</v>
      </c>
      <c r="Q824">
        <v>12.5</v>
      </c>
      <c r="R824" t="s">
        <v>274</v>
      </c>
      <c r="U824" t="s">
        <v>229</v>
      </c>
      <c r="V824" t="s">
        <v>218</v>
      </c>
      <c r="W824" t="s">
        <v>219</v>
      </c>
    </row>
    <row r="825" spans="1:23" x14ac:dyDescent="0.25">
      <c r="A825">
        <v>2253</v>
      </c>
      <c r="B825" t="s">
        <v>17</v>
      </c>
      <c r="C825" t="s">
        <v>220</v>
      </c>
      <c r="D825" t="s">
        <v>205</v>
      </c>
      <c r="E825" t="s">
        <v>206</v>
      </c>
      <c r="F825" t="s">
        <v>221</v>
      </c>
      <c r="H825" t="s">
        <v>240</v>
      </c>
      <c r="K825" t="s">
        <v>257</v>
      </c>
      <c r="L825" t="s">
        <v>211</v>
      </c>
      <c r="M825" t="s">
        <v>212</v>
      </c>
      <c r="N825" t="s">
        <v>223</v>
      </c>
      <c r="O825" t="s">
        <v>224</v>
      </c>
      <c r="P825" t="s">
        <v>228</v>
      </c>
      <c r="Q825">
        <v>12.5</v>
      </c>
      <c r="R825" t="s">
        <v>225</v>
      </c>
      <c r="U825" t="s">
        <v>229</v>
      </c>
      <c r="V825" t="s">
        <v>218</v>
      </c>
      <c r="W825" t="s">
        <v>219</v>
      </c>
    </row>
    <row r="826" spans="1:23" x14ac:dyDescent="0.25">
      <c r="A826">
        <v>2257</v>
      </c>
      <c r="B826" t="s">
        <v>17</v>
      </c>
      <c r="C826" t="s">
        <v>220</v>
      </c>
      <c r="D826" t="s">
        <v>205</v>
      </c>
      <c r="E826" t="s">
        <v>206</v>
      </c>
      <c r="F826" t="s">
        <v>276</v>
      </c>
      <c r="J826" t="s">
        <v>450</v>
      </c>
      <c r="K826" t="s">
        <v>257</v>
      </c>
      <c r="L826" t="s">
        <v>211</v>
      </c>
      <c r="M826" t="s">
        <v>212</v>
      </c>
      <c r="N826" t="s">
        <v>213</v>
      </c>
      <c r="O826" t="s">
        <v>214</v>
      </c>
      <c r="P826" t="s">
        <v>215</v>
      </c>
      <c r="Q826">
        <v>7</v>
      </c>
      <c r="R826" t="s">
        <v>233</v>
      </c>
      <c r="U826" t="s">
        <v>217</v>
      </c>
      <c r="V826" t="s">
        <v>227</v>
      </c>
      <c r="W826" t="s">
        <v>219</v>
      </c>
    </row>
    <row r="827" spans="1:23" x14ac:dyDescent="0.25">
      <c r="A827">
        <v>2260</v>
      </c>
      <c r="B827" t="s">
        <v>17</v>
      </c>
      <c r="C827" t="s">
        <v>204</v>
      </c>
      <c r="D827" t="s">
        <v>205</v>
      </c>
      <c r="E827" t="s">
        <v>43</v>
      </c>
      <c r="K827" t="s">
        <v>43</v>
      </c>
      <c r="N827" t="s">
        <v>236</v>
      </c>
      <c r="O827" t="s">
        <v>236</v>
      </c>
    </row>
    <row r="828" spans="1:23" x14ac:dyDescent="0.25">
      <c r="A828">
        <v>2263</v>
      </c>
      <c r="B828" t="s">
        <v>17</v>
      </c>
      <c r="C828" t="s">
        <v>220</v>
      </c>
      <c r="D828" t="s">
        <v>205</v>
      </c>
      <c r="E828" t="s">
        <v>44</v>
      </c>
      <c r="K828" t="s">
        <v>44</v>
      </c>
      <c r="N828" t="s">
        <v>236</v>
      </c>
      <c r="O828" t="s">
        <v>236</v>
      </c>
    </row>
    <row r="829" spans="1:23" x14ac:dyDescent="0.25">
      <c r="A829">
        <v>2265</v>
      </c>
      <c r="B829" t="s">
        <v>17</v>
      </c>
      <c r="C829" t="s">
        <v>204</v>
      </c>
      <c r="D829" t="s">
        <v>205</v>
      </c>
      <c r="E829" t="s">
        <v>206</v>
      </c>
      <c r="F829" t="s">
        <v>207</v>
      </c>
      <c r="G829" t="s">
        <v>234</v>
      </c>
      <c r="H829" t="s">
        <v>268</v>
      </c>
      <c r="K829" t="s">
        <v>257</v>
      </c>
      <c r="L829" t="s">
        <v>211</v>
      </c>
      <c r="M829" t="s">
        <v>212</v>
      </c>
      <c r="N829" t="s">
        <v>223</v>
      </c>
      <c r="O829" t="s">
        <v>224</v>
      </c>
      <c r="P829" t="s">
        <v>215</v>
      </c>
      <c r="Q829">
        <v>7</v>
      </c>
      <c r="R829" t="s">
        <v>225</v>
      </c>
      <c r="U829" t="s">
        <v>337</v>
      </c>
      <c r="V829" t="s">
        <v>218</v>
      </c>
      <c r="W829" t="s">
        <v>219</v>
      </c>
    </row>
    <row r="830" spans="1:23" x14ac:dyDescent="0.25">
      <c r="A830">
        <v>2268</v>
      </c>
      <c r="B830" t="s">
        <v>17</v>
      </c>
      <c r="C830" t="s">
        <v>204</v>
      </c>
      <c r="D830" t="s">
        <v>205</v>
      </c>
      <c r="E830" t="s">
        <v>246</v>
      </c>
      <c r="K830" t="s">
        <v>48</v>
      </c>
      <c r="N830" t="s">
        <v>236</v>
      </c>
      <c r="O830" t="s">
        <v>236</v>
      </c>
      <c r="S830" t="s">
        <v>247</v>
      </c>
      <c r="T830">
        <v>110</v>
      </c>
      <c r="U830" t="s">
        <v>300</v>
      </c>
      <c r="V830" t="s">
        <v>227</v>
      </c>
      <c r="W830" t="s">
        <v>219</v>
      </c>
    </row>
    <row r="831" spans="1:23" x14ac:dyDescent="0.25">
      <c r="A831">
        <v>2270</v>
      </c>
      <c r="B831" t="s">
        <v>17</v>
      </c>
      <c r="C831" t="s">
        <v>204</v>
      </c>
      <c r="D831" t="s">
        <v>205</v>
      </c>
      <c r="E831" t="s">
        <v>206</v>
      </c>
      <c r="F831" t="s">
        <v>221</v>
      </c>
      <c r="H831" t="s">
        <v>290</v>
      </c>
      <c r="K831" t="s">
        <v>210</v>
      </c>
      <c r="L831" t="s">
        <v>211</v>
      </c>
      <c r="M831" t="s">
        <v>212</v>
      </c>
      <c r="N831" t="s">
        <v>213</v>
      </c>
      <c r="O831" t="s">
        <v>214</v>
      </c>
      <c r="P831" t="s">
        <v>215</v>
      </c>
      <c r="Q831">
        <v>7</v>
      </c>
      <c r="R831" t="s">
        <v>216</v>
      </c>
      <c r="U831" t="s">
        <v>226</v>
      </c>
      <c r="V831" t="s">
        <v>218</v>
      </c>
      <c r="W831" t="s">
        <v>230</v>
      </c>
    </row>
    <row r="832" spans="1:23" x14ac:dyDescent="0.25">
      <c r="A832">
        <v>2271</v>
      </c>
      <c r="B832" t="s">
        <v>17</v>
      </c>
      <c r="C832" t="s">
        <v>204</v>
      </c>
      <c r="D832" t="s">
        <v>205</v>
      </c>
      <c r="E832" t="s">
        <v>206</v>
      </c>
      <c r="F832" t="s">
        <v>221</v>
      </c>
      <c r="H832" t="s">
        <v>249</v>
      </c>
      <c r="K832" t="s">
        <v>210</v>
      </c>
      <c r="L832" t="s">
        <v>211</v>
      </c>
      <c r="M832" t="s">
        <v>212</v>
      </c>
      <c r="N832" t="s">
        <v>213</v>
      </c>
      <c r="O832" t="s">
        <v>214</v>
      </c>
      <c r="P832" t="s">
        <v>215</v>
      </c>
      <c r="Q832">
        <v>7</v>
      </c>
      <c r="R832" t="s">
        <v>216</v>
      </c>
      <c r="U832" t="s">
        <v>229</v>
      </c>
      <c r="V832" t="s">
        <v>218</v>
      </c>
      <c r="W832" t="s">
        <v>230</v>
      </c>
    </row>
    <row r="833" spans="1:23" x14ac:dyDescent="0.25">
      <c r="A833">
        <v>2272</v>
      </c>
      <c r="B833" t="s">
        <v>17</v>
      </c>
      <c r="C833" t="s">
        <v>204</v>
      </c>
      <c r="D833" t="s">
        <v>205</v>
      </c>
      <c r="E833" t="s">
        <v>206</v>
      </c>
      <c r="F833" t="s">
        <v>207</v>
      </c>
      <c r="G833" t="s">
        <v>231</v>
      </c>
      <c r="H833" t="s">
        <v>249</v>
      </c>
      <c r="K833" t="s">
        <v>210</v>
      </c>
      <c r="L833" t="s">
        <v>211</v>
      </c>
      <c r="M833" t="s">
        <v>212</v>
      </c>
      <c r="N833" t="s">
        <v>223</v>
      </c>
      <c r="O833" t="s">
        <v>224</v>
      </c>
      <c r="P833" t="s">
        <v>215</v>
      </c>
      <c r="Q833">
        <v>7</v>
      </c>
      <c r="R833" t="s">
        <v>225</v>
      </c>
      <c r="U833" t="s">
        <v>217</v>
      </c>
      <c r="V833" t="s">
        <v>227</v>
      </c>
      <c r="W833" t="s">
        <v>219</v>
      </c>
    </row>
    <row r="834" spans="1:23" x14ac:dyDescent="0.25">
      <c r="A834">
        <v>2273</v>
      </c>
      <c r="B834" t="s">
        <v>17</v>
      </c>
      <c r="C834" t="s">
        <v>220</v>
      </c>
      <c r="D834" t="s">
        <v>205</v>
      </c>
      <c r="E834" t="s">
        <v>206</v>
      </c>
      <c r="F834" t="s">
        <v>276</v>
      </c>
      <c r="J834" t="s">
        <v>451</v>
      </c>
      <c r="K834" t="s">
        <v>210</v>
      </c>
      <c r="L834" t="s">
        <v>211</v>
      </c>
      <c r="M834" t="s">
        <v>212</v>
      </c>
      <c r="N834" t="s">
        <v>213</v>
      </c>
      <c r="O834" t="s">
        <v>214</v>
      </c>
      <c r="P834" t="s">
        <v>259</v>
      </c>
      <c r="Q834">
        <v>2</v>
      </c>
      <c r="R834" t="s">
        <v>452</v>
      </c>
      <c r="U834" t="s">
        <v>229</v>
      </c>
      <c r="V834" t="s">
        <v>227</v>
      </c>
      <c r="W834" t="s">
        <v>230</v>
      </c>
    </row>
    <row r="835" spans="1:23" x14ac:dyDescent="0.25">
      <c r="A835">
        <v>2275</v>
      </c>
      <c r="B835" t="s">
        <v>17</v>
      </c>
      <c r="C835" t="s">
        <v>204</v>
      </c>
      <c r="D835" t="s">
        <v>205</v>
      </c>
      <c r="E835" t="s">
        <v>206</v>
      </c>
      <c r="F835" t="s">
        <v>207</v>
      </c>
      <c r="G835" t="s">
        <v>231</v>
      </c>
      <c r="H835" t="s">
        <v>290</v>
      </c>
      <c r="K835" t="s">
        <v>257</v>
      </c>
      <c r="L835" t="s">
        <v>237</v>
      </c>
      <c r="M835" t="s">
        <v>238</v>
      </c>
      <c r="N835" t="s">
        <v>223</v>
      </c>
      <c r="O835" t="s">
        <v>224</v>
      </c>
      <c r="P835" t="s">
        <v>215</v>
      </c>
      <c r="Q835">
        <v>7</v>
      </c>
      <c r="R835" t="s">
        <v>260</v>
      </c>
      <c r="U835" t="s">
        <v>217</v>
      </c>
      <c r="V835" t="s">
        <v>218</v>
      </c>
      <c r="W835" t="s">
        <v>230</v>
      </c>
    </row>
    <row r="836" spans="1:23" x14ac:dyDescent="0.25">
      <c r="A836">
        <v>2286</v>
      </c>
      <c r="B836" t="s">
        <v>17</v>
      </c>
      <c r="C836" t="s">
        <v>204</v>
      </c>
      <c r="D836" t="s">
        <v>205</v>
      </c>
      <c r="E836" t="s">
        <v>206</v>
      </c>
      <c r="F836" t="s">
        <v>207</v>
      </c>
      <c r="G836" t="s">
        <v>245</v>
      </c>
      <c r="H836" t="s">
        <v>240</v>
      </c>
      <c r="K836" t="s">
        <v>210</v>
      </c>
      <c r="L836" t="s">
        <v>211</v>
      </c>
      <c r="M836" t="s">
        <v>212</v>
      </c>
      <c r="N836" t="s">
        <v>213</v>
      </c>
      <c r="O836" t="s">
        <v>214</v>
      </c>
      <c r="P836" t="s">
        <v>215</v>
      </c>
      <c r="Q836">
        <v>7</v>
      </c>
      <c r="R836" t="s">
        <v>274</v>
      </c>
      <c r="U836" t="s">
        <v>298</v>
      </c>
      <c r="V836" t="s">
        <v>227</v>
      </c>
      <c r="W836" t="s">
        <v>230</v>
      </c>
    </row>
    <row r="837" spans="1:23" x14ac:dyDescent="0.25">
      <c r="A837">
        <v>2315</v>
      </c>
      <c r="B837" t="s">
        <v>17</v>
      </c>
      <c r="C837" t="s">
        <v>204</v>
      </c>
      <c r="D837" t="s">
        <v>205</v>
      </c>
      <c r="E837" t="s">
        <v>206</v>
      </c>
      <c r="F837" t="s">
        <v>221</v>
      </c>
      <c r="H837" t="s">
        <v>256</v>
      </c>
      <c r="K837" t="s">
        <v>210</v>
      </c>
      <c r="L837" t="s">
        <v>211</v>
      </c>
      <c r="M837" t="s">
        <v>212</v>
      </c>
      <c r="N837" t="s">
        <v>223</v>
      </c>
      <c r="O837" t="s">
        <v>224</v>
      </c>
      <c r="P837" t="s">
        <v>215</v>
      </c>
      <c r="Q837">
        <v>7</v>
      </c>
      <c r="R837" t="s">
        <v>258</v>
      </c>
      <c r="U837" t="s">
        <v>229</v>
      </c>
      <c r="V837" t="s">
        <v>227</v>
      </c>
      <c r="W837" t="s">
        <v>230</v>
      </c>
    </row>
    <row r="838" spans="1:23" x14ac:dyDescent="0.25">
      <c r="A838">
        <v>2364</v>
      </c>
      <c r="B838" t="s">
        <v>17</v>
      </c>
      <c r="C838" t="s">
        <v>204</v>
      </c>
      <c r="D838" t="s">
        <v>205</v>
      </c>
      <c r="E838" t="s">
        <v>206</v>
      </c>
      <c r="F838" t="s">
        <v>207</v>
      </c>
      <c r="G838" t="s">
        <v>245</v>
      </c>
      <c r="H838" t="s">
        <v>256</v>
      </c>
      <c r="K838" t="s">
        <v>257</v>
      </c>
      <c r="L838" t="s">
        <v>211</v>
      </c>
      <c r="M838" t="s">
        <v>212</v>
      </c>
      <c r="N838" t="s">
        <v>223</v>
      </c>
      <c r="O838" t="s">
        <v>224</v>
      </c>
      <c r="P838" t="s">
        <v>235</v>
      </c>
      <c r="Q838">
        <v>15</v>
      </c>
      <c r="R838" t="s">
        <v>225</v>
      </c>
      <c r="U838" t="s">
        <v>229</v>
      </c>
      <c r="V838" t="s">
        <v>218</v>
      </c>
      <c r="W838" t="s">
        <v>219</v>
      </c>
    </row>
    <row r="839" spans="1:23" x14ac:dyDescent="0.25">
      <c r="A839">
        <v>2406</v>
      </c>
      <c r="B839" t="s">
        <v>17</v>
      </c>
      <c r="C839" t="s">
        <v>220</v>
      </c>
      <c r="D839" t="s">
        <v>205</v>
      </c>
      <c r="E839" t="s">
        <v>206</v>
      </c>
      <c r="F839" t="s">
        <v>207</v>
      </c>
      <c r="G839" t="s">
        <v>208</v>
      </c>
      <c r="H839" t="s">
        <v>232</v>
      </c>
      <c r="K839" t="s">
        <v>210</v>
      </c>
      <c r="L839" t="s">
        <v>211</v>
      </c>
      <c r="M839" t="s">
        <v>212</v>
      </c>
      <c r="N839" t="s">
        <v>213</v>
      </c>
      <c r="O839" t="s">
        <v>214</v>
      </c>
      <c r="P839" t="s">
        <v>228</v>
      </c>
      <c r="Q839">
        <v>12.5</v>
      </c>
      <c r="R839" t="s">
        <v>216</v>
      </c>
      <c r="U839" t="s">
        <v>270</v>
      </c>
      <c r="V839" t="s">
        <v>218</v>
      </c>
      <c r="W839" t="s">
        <v>219</v>
      </c>
    </row>
    <row r="840" spans="1:23" x14ac:dyDescent="0.25">
      <c r="A840">
        <v>2466</v>
      </c>
      <c r="B840" t="s">
        <v>17</v>
      </c>
      <c r="C840" t="s">
        <v>204</v>
      </c>
      <c r="D840" t="s">
        <v>205</v>
      </c>
      <c r="E840" t="s">
        <v>206</v>
      </c>
      <c r="F840" t="s">
        <v>221</v>
      </c>
      <c r="H840" t="s">
        <v>248</v>
      </c>
      <c r="K840" t="s">
        <v>210</v>
      </c>
      <c r="L840" t="s">
        <v>211</v>
      </c>
      <c r="M840" t="s">
        <v>212</v>
      </c>
      <c r="N840" t="s">
        <v>223</v>
      </c>
      <c r="O840" t="s">
        <v>224</v>
      </c>
      <c r="P840" t="s">
        <v>235</v>
      </c>
      <c r="Q840">
        <v>15</v>
      </c>
      <c r="R840" t="s">
        <v>239</v>
      </c>
      <c r="U840" t="s">
        <v>229</v>
      </c>
      <c r="V840" t="s">
        <v>218</v>
      </c>
      <c r="W840" t="s">
        <v>219</v>
      </c>
    </row>
    <row r="841" spans="1:23" x14ac:dyDescent="0.25">
      <c r="A841">
        <v>2478</v>
      </c>
      <c r="B841" t="s">
        <v>17</v>
      </c>
      <c r="C841" t="s">
        <v>220</v>
      </c>
      <c r="D841" t="s">
        <v>205</v>
      </c>
      <c r="E841" t="s">
        <v>206</v>
      </c>
      <c r="F841" t="s">
        <v>207</v>
      </c>
      <c r="G841" t="s">
        <v>208</v>
      </c>
      <c r="H841" t="s">
        <v>418</v>
      </c>
      <c r="K841" t="s">
        <v>279</v>
      </c>
      <c r="L841" t="s">
        <v>237</v>
      </c>
      <c r="M841" t="s">
        <v>238</v>
      </c>
      <c r="N841" t="s">
        <v>223</v>
      </c>
      <c r="O841" t="s">
        <v>224</v>
      </c>
      <c r="P841" t="s">
        <v>215</v>
      </c>
      <c r="Q841">
        <v>7</v>
      </c>
      <c r="R841" t="s">
        <v>453</v>
      </c>
      <c r="U841" t="s">
        <v>226</v>
      </c>
      <c r="V841" t="s">
        <v>227</v>
      </c>
      <c r="W841" t="s">
        <v>230</v>
      </c>
    </row>
    <row r="842" spans="1:23" x14ac:dyDescent="0.25">
      <c r="A842">
        <v>2693</v>
      </c>
      <c r="B842" t="s">
        <v>17</v>
      </c>
      <c r="C842" t="s">
        <v>204</v>
      </c>
      <c r="D842" t="s">
        <v>205</v>
      </c>
      <c r="E842" t="s">
        <v>206</v>
      </c>
      <c r="F842" t="s">
        <v>221</v>
      </c>
      <c r="H842" t="s">
        <v>254</v>
      </c>
      <c r="K842" t="s">
        <v>257</v>
      </c>
      <c r="L842" t="s">
        <v>237</v>
      </c>
      <c r="M842" t="s">
        <v>238</v>
      </c>
      <c r="N842" t="s">
        <v>223</v>
      </c>
      <c r="O842" t="s">
        <v>224</v>
      </c>
      <c r="P842" t="s">
        <v>215</v>
      </c>
      <c r="Q842">
        <v>7</v>
      </c>
      <c r="R842" t="s">
        <v>260</v>
      </c>
      <c r="U842" t="s">
        <v>229</v>
      </c>
      <c r="V842" t="s">
        <v>218</v>
      </c>
      <c r="W842" t="s">
        <v>230</v>
      </c>
    </row>
    <row r="843" spans="1:23" x14ac:dyDescent="0.25">
      <c r="A843">
        <v>2715</v>
      </c>
      <c r="B843" t="s">
        <v>17</v>
      </c>
      <c r="C843" t="s">
        <v>220</v>
      </c>
      <c r="D843" t="s">
        <v>205</v>
      </c>
      <c r="E843" t="s">
        <v>206</v>
      </c>
      <c r="F843" t="s">
        <v>207</v>
      </c>
      <c r="G843" t="s">
        <v>234</v>
      </c>
      <c r="H843" t="s">
        <v>232</v>
      </c>
      <c r="K843" t="s">
        <v>210</v>
      </c>
      <c r="L843" t="s">
        <v>237</v>
      </c>
      <c r="M843" t="s">
        <v>238</v>
      </c>
      <c r="N843" t="s">
        <v>213</v>
      </c>
      <c r="O843" t="s">
        <v>214</v>
      </c>
      <c r="P843" t="s">
        <v>235</v>
      </c>
      <c r="Q843">
        <v>15</v>
      </c>
      <c r="R843" t="s">
        <v>216</v>
      </c>
      <c r="U843" t="s">
        <v>229</v>
      </c>
      <c r="V843" t="s">
        <v>218</v>
      </c>
      <c r="W843" t="s">
        <v>219</v>
      </c>
    </row>
    <row r="844" spans="1:23" x14ac:dyDescent="0.25">
      <c r="A844">
        <v>2736</v>
      </c>
      <c r="B844" t="s">
        <v>17</v>
      </c>
      <c r="C844" t="s">
        <v>204</v>
      </c>
      <c r="D844" t="s">
        <v>205</v>
      </c>
      <c r="E844" t="s">
        <v>246</v>
      </c>
      <c r="K844" t="s">
        <v>48</v>
      </c>
      <c r="N844" t="s">
        <v>236</v>
      </c>
      <c r="O844" t="s">
        <v>236</v>
      </c>
      <c r="S844" t="s">
        <v>263</v>
      </c>
      <c r="T844">
        <v>100</v>
      </c>
      <c r="U844" t="s">
        <v>278</v>
      </c>
      <c r="V844" t="s">
        <v>227</v>
      </c>
      <c r="W844" t="s">
        <v>230</v>
      </c>
    </row>
    <row r="845" spans="1:23" x14ac:dyDescent="0.25">
      <c r="A845">
        <v>98</v>
      </c>
      <c r="B845" t="s">
        <v>17</v>
      </c>
      <c r="C845" t="s">
        <v>220</v>
      </c>
      <c r="D845" t="s">
        <v>205</v>
      </c>
      <c r="E845" t="s">
        <v>251</v>
      </c>
      <c r="F845" t="s">
        <v>221</v>
      </c>
      <c r="H845" t="s">
        <v>249</v>
      </c>
      <c r="K845" t="s">
        <v>257</v>
      </c>
      <c r="L845" t="s">
        <v>211</v>
      </c>
      <c r="M845" t="s">
        <v>212</v>
      </c>
      <c r="N845" t="s">
        <v>213</v>
      </c>
      <c r="O845" t="s">
        <v>214</v>
      </c>
      <c r="P845" t="s">
        <v>228</v>
      </c>
      <c r="Q845">
        <v>12.5</v>
      </c>
      <c r="R845" t="s">
        <v>216</v>
      </c>
      <c r="U845" t="s">
        <v>229</v>
      </c>
      <c r="V845" t="s">
        <v>227</v>
      </c>
      <c r="W845" t="s">
        <v>219</v>
      </c>
    </row>
    <row r="846" spans="1:23" x14ac:dyDescent="0.25">
      <c r="A846">
        <v>161</v>
      </c>
      <c r="B846" t="s">
        <v>17</v>
      </c>
      <c r="C846" t="s">
        <v>204</v>
      </c>
      <c r="D846" t="s">
        <v>205</v>
      </c>
      <c r="E846" t="s">
        <v>251</v>
      </c>
      <c r="F846" t="s">
        <v>221</v>
      </c>
      <c r="H846" t="s">
        <v>240</v>
      </c>
      <c r="K846" t="s">
        <v>257</v>
      </c>
      <c r="L846" t="s">
        <v>211</v>
      </c>
      <c r="M846" t="s">
        <v>212</v>
      </c>
      <c r="N846" t="s">
        <v>213</v>
      </c>
      <c r="O846" t="s">
        <v>214</v>
      </c>
      <c r="P846" t="s">
        <v>259</v>
      </c>
      <c r="Q846">
        <v>2</v>
      </c>
      <c r="R846" t="s">
        <v>258</v>
      </c>
      <c r="U846" t="s">
        <v>288</v>
      </c>
      <c r="V846" t="s">
        <v>218</v>
      </c>
      <c r="W846" t="s">
        <v>230</v>
      </c>
    </row>
    <row r="847" spans="1:23" x14ac:dyDescent="0.25">
      <c r="A847">
        <v>189</v>
      </c>
      <c r="B847" t="s">
        <v>17</v>
      </c>
      <c r="C847" t="s">
        <v>220</v>
      </c>
      <c r="D847" t="s">
        <v>205</v>
      </c>
      <c r="E847" t="s">
        <v>251</v>
      </c>
      <c r="F847" t="s">
        <v>221</v>
      </c>
      <c r="H847" t="s">
        <v>249</v>
      </c>
      <c r="K847" t="s">
        <v>210</v>
      </c>
      <c r="L847" t="s">
        <v>237</v>
      </c>
      <c r="M847" t="s">
        <v>238</v>
      </c>
      <c r="N847" t="s">
        <v>223</v>
      </c>
      <c r="O847" t="s">
        <v>224</v>
      </c>
      <c r="P847" t="s">
        <v>228</v>
      </c>
      <c r="Q847">
        <v>12.5</v>
      </c>
      <c r="R847" t="s">
        <v>216</v>
      </c>
      <c r="U847" t="s">
        <v>288</v>
      </c>
      <c r="V847" t="s">
        <v>227</v>
      </c>
      <c r="W847" t="s">
        <v>230</v>
      </c>
    </row>
    <row r="848" spans="1:23" x14ac:dyDescent="0.25">
      <c r="A848">
        <v>193</v>
      </c>
      <c r="B848" t="s">
        <v>17</v>
      </c>
      <c r="C848" t="s">
        <v>220</v>
      </c>
      <c r="D848" t="s">
        <v>205</v>
      </c>
      <c r="E848" t="s">
        <v>251</v>
      </c>
      <c r="F848" t="s">
        <v>221</v>
      </c>
      <c r="H848" t="s">
        <v>249</v>
      </c>
      <c r="K848" t="s">
        <v>210</v>
      </c>
      <c r="L848" t="s">
        <v>211</v>
      </c>
      <c r="M848" t="s">
        <v>212</v>
      </c>
      <c r="N848" t="s">
        <v>213</v>
      </c>
      <c r="O848" t="s">
        <v>214</v>
      </c>
      <c r="P848" t="s">
        <v>228</v>
      </c>
      <c r="Q848">
        <v>12.5</v>
      </c>
      <c r="R848" t="s">
        <v>225</v>
      </c>
      <c r="U848" t="s">
        <v>226</v>
      </c>
      <c r="V848" t="s">
        <v>227</v>
      </c>
      <c r="W848" t="s">
        <v>230</v>
      </c>
    </row>
    <row r="849" spans="1:23" x14ac:dyDescent="0.25">
      <c r="A849">
        <v>2191</v>
      </c>
      <c r="B849" t="s">
        <v>17</v>
      </c>
      <c r="C849" t="s">
        <v>204</v>
      </c>
      <c r="D849" t="s">
        <v>205</v>
      </c>
      <c r="E849" t="s">
        <v>251</v>
      </c>
      <c r="F849" t="s">
        <v>221</v>
      </c>
      <c r="H849" t="s">
        <v>222</v>
      </c>
      <c r="K849" t="s">
        <v>210</v>
      </c>
      <c r="L849" t="s">
        <v>211</v>
      </c>
      <c r="M849" t="s">
        <v>212</v>
      </c>
      <c r="N849" t="s">
        <v>213</v>
      </c>
      <c r="O849" t="s">
        <v>214</v>
      </c>
      <c r="P849" t="s">
        <v>235</v>
      </c>
      <c r="Q849">
        <v>15</v>
      </c>
      <c r="R849" t="s">
        <v>216</v>
      </c>
      <c r="U849" t="s">
        <v>229</v>
      </c>
      <c r="V849" t="s">
        <v>218</v>
      </c>
    </row>
    <row r="850" spans="1:23" x14ac:dyDescent="0.25">
      <c r="A850">
        <v>2192</v>
      </c>
      <c r="B850" t="s">
        <v>17</v>
      </c>
      <c r="C850" t="s">
        <v>204</v>
      </c>
      <c r="D850" t="s">
        <v>205</v>
      </c>
      <c r="E850" t="s">
        <v>251</v>
      </c>
      <c r="F850" t="s">
        <v>221</v>
      </c>
      <c r="H850" t="s">
        <v>222</v>
      </c>
      <c r="K850" t="s">
        <v>210</v>
      </c>
      <c r="L850" t="s">
        <v>211</v>
      </c>
      <c r="M850" t="s">
        <v>212</v>
      </c>
      <c r="N850" t="s">
        <v>213</v>
      </c>
      <c r="O850" t="s">
        <v>214</v>
      </c>
      <c r="P850" t="s">
        <v>235</v>
      </c>
      <c r="Q850">
        <v>15</v>
      </c>
      <c r="R850" t="s">
        <v>216</v>
      </c>
      <c r="U850" t="s">
        <v>229</v>
      </c>
      <c r="V850" t="s">
        <v>218</v>
      </c>
      <c r="W850" t="s">
        <v>219</v>
      </c>
    </row>
    <row r="851" spans="1:23" x14ac:dyDescent="0.25">
      <c r="A851">
        <v>2261</v>
      </c>
      <c r="B851" t="s">
        <v>17</v>
      </c>
      <c r="C851" t="s">
        <v>204</v>
      </c>
      <c r="D851" t="s">
        <v>205</v>
      </c>
      <c r="E851" t="s">
        <v>251</v>
      </c>
      <c r="F851" t="s">
        <v>221</v>
      </c>
      <c r="H851" t="s">
        <v>240</v>
      </c>
      <c r="K851" t="s">
        <v>210</v>
      </c>
      <c r="L851" t="s">
        <v>211</v>
      </c>
      <c r="M851" t="s">
        <v>212</v>
      </c>
      <c r="N851" t="s">
        <v>213</v>
      </c>
      <c r="O851" t="s">
        <v>214</v>
      </c>
      <c r="P851" t="s">
        <v>228</v>
      </c>
      <c r="Q851">
        <v>12.5</v>
      </c>
      <c r="R851" t="s">
        <v>260</v>
      </c>
      <c r="U851" t="s">
        <v>229</v>
      </c>
      <c r="V851" t="s">
        <v>218</v>
      </c>
      <c r="W851" t="s">
        <v>219</v>
      </c>
    </row>
    <row r="852" spans="1:23" x14ac:dyDescent="0.25">
      <c r="A852">
        <v>201</v>
      </c>
      <c r="B852" t="s">
        <v>17</v>
      </c>
      <c r="C852" t="s">
        <v>204</v>
      </c>
      <c r="D852" t="s">
        <v>242</v>
      </c>
      <c r="E852" t="s">
        <v>251</v>
      </c>
      <c r="F852" t="s">
        <v>276</v>
      </c>
      <c r="J852" t="s">
        <v>277</v>
      </c>
      <c r="K852" t="s">
        <v>210</v>
      </c>
      <c r="L852" t="s">
        <v>237</v>
      </c>
      <c r="M852" t="s">
        <v>238</v>
      </c>
      <c r="N852" t="s">
        <v>223</v>
      </c>
      <c r="O852" t="s">
        <v>224</v>
      </c>
      <c r="P852" t="s">
        <v>228</v>
      </c>
      <c r="Q852">
        <v>12.5</v>
      </c>
      <c r="R852" t="s">
        <v>260</v>
      </c>
      <c r="U852" t="s">
        <v>454</v>
      </c>
      <c r="V852" t="s">
        <v>218</v>
      </c>
      <c r="W852" t="s">
        <v>230</v>
      </c>
    </row>
    <row r="853" spans="1:23" x14ac:dyDescent="0.25">
      <c r="A853">
        <v>2182</v>
      </c>
      <c r="B853" t="s">
        <v>17</v>
      </c>
      <c r="C853" t="s">
        <v>204</v>
      </c>
      <c r="D853" t="s">
        <v>205</v>
      </c>
      <c r="E853" t="s">
        <v>251</v>
      </c>
      <c r="F853" t="s">
        <v>276</v>
      </c>
      <c r="J853" t="s">
        <v>277</v>
      </c>
      <c r="K853" t="s">
        <v>210</v>
      </c>
      <c r="L853" t="s">
        <v>211</v>
      </c>
      <c r="M853" t="s">
        <v>212</v>
      </c>
      <c r="N853" t="s">
        <v>213</v>
      </c>
      <c r="O853" t="s">
        <v>214</v>
      </c>
      <c r="P853" t="s">
        <v>228</v>
      </c>
      <c r="Q853">
        <v>12.5</v>
      </c>
      <c r="R853" t="s">
        <v>282</v>
      </c>
      <c r="U853" t="s">
        <v>229</v>
      </c>
      <c r="V853" t="s">
        <v>218</v>
      </c>
      <c r="W853" t="s">
        <v>219</v>
      </c>
    </row>
    <row r="854" spans="1:23" x14ac:dyDescent="0.25">
      <c r="A854">
        <v>1120</v>
      </c>
      <c r="B854" t="s">
        <v>18</v>
      </c>
      <c r="C854" t="s">
        <v>204</v>
      </c>
      <c r="D854" t="s">
        <v>205</v>
      </c>
      <c r="E854" t="s">
        <v>206</v>
      </c>
      <c r="F854" t="s">
        <v>276</v>
      </c>
      <c r="J854" t="s">
        <v>277</v>
      </c>
      <c r="K854" t="s">
        <v>210</v>
      </c>
      <c r="L854" t="s">
        <v>211</v>
      </c>
      <c r="M854" t="s">
        <v>212</v>
      </c>
      <c r="N854" t="s">
        <v>213</v>
      </c>
      <c r="O854" t="s">
        <v>214</v>
      </c>
      <c r="P854" t="s">
        <v>235</v>
      </c>
      <c r="Q854">
        <v>15</v>
      </c>
      <c r="R854" t="s">
        <v>216</v>
      </c>
      <c r="U854" t="s">
        <v>229</v>
      </c>
      <c r="V854" t="s">
        <v>218</v>
      </c>
      <c r="W854" t="s">
        <v>230</v>
      </c>
    </row>
    <row r="855" spans="1:23" x14ac:dyDescent="0.25">
      <c r="A855">
        <v>1755</v>
      </c>
      <c r="B855" t="s">
        <v>18</v>
      </c>
      <c r="C855" t="s">
        <v>220</v>
      </c>
      <c r="D855" t="s">
        <v>205</v>
      </c>
      <c r="E855" t="s">
        <v>206</v>
      </c>
      <c r="F855" t="s">
        <v>207</v>
      </c>
      <c r="G855" t="s">
        <v>234</v>
      </c>
      <c r="H855" t="s">
        <v>375</v>
      </c>
      <c r="K855" t="s">
        <v>210</v>
      </c>
      <c r="L855" t="s">
        <v>211</v>
      </c>
      <c r="M855" t="s">
        <v>212</v>
      </c>
      <c r="N855" t="s">
        <v>213</v>
      </c>
      <c r="O855" t="s">
        <v>214</v>
      </c>
      <c r="P855" t="s">
        <v>235</v>
      </c>
      <c r="Q855">
        <v>15</v>
      </c>
      <c r="R855" t="s">
        <v>225</v>
      </c>
      <c r="U855" t="s">
        <v>229</v>
      </c>
      <c r="V855" t="s">
        <v>218</v>
      </c>
      <c r="W855" t="s">
        <v>230</v>
      </c>
    </row>
    <row r="856" spans="1:23" x14ac:dyDescent="0.25">
      <c r="A856">
        <v>1756</v>
      </c>
      <c r="B856" t="s">
        <v>18</v>
      </c>
      <c r="C856" t="s">
        <v>220</v>
      </c>
      <c r="D856" t="s">
        <v>205</v>
      </c>
      <c r="E856" t="s">
        <v>206</v>
      </c>
      <c r="F856" t="s">
        <v>207</v>
      </c>
      <c r="G856" t="s">
        <v>245</v>
      </c>
      <c r="H856" t="s">
        <v>268</v>
      </c>
      <c r="K856" t="s">
        <v>210</v>
      </c>
      <c r="L856" t="s">
        <v>237</v>
      </c>
      <c r="M856" t="s">
        <v>238</v>
      </c>
      <c r="N856" t="s">
        <v>213</v>
      </c>
      <c r="O856" t="s">
        <v>214</v>
      </c>
      <c r="P856" t="s">
        <v>215</v>
      </c>
      <c r="Q856">
        <v>7</v>
      </c>
      <c r="R856" t="s">
        <v>233</v>
      </c>
      <c r="U856" t="s">
        <v>217</v>
      </c>
      <c r="V856" t="s">
        <v>227</v>
      </c>
      <c r="W856" t="s">
        <v>230</v>
      </c>
    </row>
    <row r="857" spans="1:23" x14ac:dyDescent="0.25">
      <c r="A857">
        <v>1765</v>
      </c>
      <c r="B857" t="s">
        <v>18</v>
      </c>
      <c r="C857" t="s">
        <v>204</v>
      </c>
      <c r="D857" t="s">
        <v>205</v>
      </c>
      <c r="E857" t="s">
        <v>206</v>
      </c>
      <c r="F857" t="s">
        <v>207</v>
      </c>
      <c r="G857" t="s">
        <v>245</v>
      </c>
      <c r="H857" t="s">
        <v>455</v>
      </c>
      <c r="K857" t="s">
        <v>210</v>
      </c>
      <c r="L857" t="s">
        <v>211</v>
      </c>
      <c r="M857" t="s">
        <v>212</v>
      </c>
      <c r="N857" t="s">
        <v>213</v>
      </c>
      <c r="O857" t="s">
        <v>214</v>
      </c>
      <c r="P857" t="s">
        <v>235</v>
      </c>
      <c r="Q857">
        <v>15</v>
      </c>
      <c r="R857" t="s">
        <v>317</v>
      </c>
      <c r="U857" t="s">
        <v>229</v>
      </c>
      <c r="V857" t="s">
        <v>218</v>
      </c>
      <c r="W857" t="s">
        <v>219</v>
      </c>
    </row>
    <row r="858" spans="1:23" x14ac:dyDescent="0.25">
      <c r="A858">
        <v>1770</v>
      </c>
      <c r="B858" t="s">
        <v>18</v>
      </c>
      <c r="C858" t="s">
        <v>204</v>
      </c>
      <c r="D858" t="s">
        <v>205</v>
      </c>
      <c r="E858" t="s">
        <v>206</v>
      </c>
      <c r="F858" t="s">
        <v>276</v>
      </c>
      <c r="J858" t="s">
        <v>277</v>
      </c>
      <c r="K858" t="s">
        <v>210</v>
      </c>
      <c r="L858" t="s">
        <v>211</v>
      </c>
      <c r="M858" t="s">
        <v>212</v>
      </c>
      <c r="N858" t="s">
        <v>213</v>
      </c>
      <c r="O858" t="s">
        <v>214</v>
      </c>
      <c r="P858" t="s">
        <v>228</v>
      </c>
      <c r="Q858">
        <v>12.5</v>
      </c>
      <c r="R858" t="s">
        <v>317</v>
      </c>
      <c r="U858" t="s">
        <v>229</v>
      </c>
      <c r="V858" t="s">
        <v>227</v>
      </c>
      <c r="W858" t="s">
        <v>230</v>
      </c>
    </row>
    <row r="859" spans="1:23" x14ac:dyDescent="0.25">
      <c r="A859">
        <v>1774</v>
      </c>
      <c r="B859" t="s">
        <v>18</v>
      </c>
      <c r="C859" t="s">
        <v>204</v>
      </c>
      <c r="D859" t="s">
        <v>205</v>
      </c>
      <c r="E859" t="s">
        <v>206</v>
      </c>
      <c r="F859" t="s">
        <v>207</v>
      </c>
      <c r="G859" t="s">
        <v>208</v>
      </c>
      <c r="H859" t="s">
        <v>268</v>
      </c>
      <c r="K859" t="s">
        <v>243</v>
      </c>
      <c r="L859" t="s">
        <v>211</v>
      </c>
      <c r="M859" t="s">
        <v>212</v>
      </c>
      <c r="N859" t="s">
        <v>213</v>
      </c>
      <c r="O859" t="s">
        <v>214</v>
      </c>
      <c r="P859" t="s">
        <v>235</v>
      </c>
      <c r="Q859">
        <v>15</v>
      </c>
      <c r="R859" t="s">
        <v>216</v>
      </c>
      <c r="U859" t="s">
        <v>229</v>
      </c>
      <c r="V859" t="s">
        <v>227</v>
      </c>
      <c r="W859" t="s">
        <v>230</v>
      </c>
    </row>
    <row r="860" spans="1:23" x14ac:dyDescent="0.25">
      <c r="A860">
        <v>1776</v>
      </c>
      <c r="B860" t="s">
        <v>18</v>
      </c>
      <c r="C860" t="s">
        <v>204</v>
      </c>
      <c r="D860" t="s">
        <v>205</v>
      </c>
      <c r="E860" t="s">
        <v>206</v>
      </c>
      <c r="F860" t="s">
        <v>276</v>
      </c>
      <c r="J860" t="s">
        <v>456</v>
      </c>
      <c r="K860" t="s">
        <v>257</v>
      </c>
      <c r="L860" t="s">
        <v>211</v>
      </c>
      <c r="M860" t="s">
        <v>212</v>
      </c>
      <c r="N860" t="s">
        <v>213</v>
      </c>
      <c r="O860" t="s">
        <v>214</v>
      </c>
      <c r="P860" t="s">
        <v>228</v>
      </c>
      <c r="Q860">
        <v>12.5</v>
      </c>
      <c r="R860" t="s">
        <v>258</v>
      </c>
      <c r="U860" t="s">
        <v>217</v>
      </c>
      <c r="V860" t="s">
        <v>218</v>
      </c>
      <c r="W860" t="s">
        <v>230</v>
      </c>
    </row>
    <row r="861" spans="1:23" x14ac:dyDescent="0.25">
      <c r="A861">
        <v>1778</v>
      </c>
      <c r="B861" t="s">
        <v>18</v>
      </c>
      <c r="C861" t="s">
        <v>220</v>
      </c>
      <c r="D861" t="s">
        <v>205</v>
      </c>
      <c r="E861" t="s">
        <v>206</v>
      </c>
      <c r="F861" t="s">
        <v>276</v>
      </c>
      <c r="J861" t="s">
        <v>457</v>
      </c>
      <c r="K861" t="s">
        <v>210</v>
      </c>
      <c r="L861" t="s">
        <v>211</v>
      </c>
      <c r="M861" t="s">
        <v>212</v>
      </c>
      <c r="N861" t="s">
        <v>213</v>
      </c>
      <c r="O861" t="s">
        <v>214</v>
      </c>
      <c r="P861" t="s">
        <v>235</v>
      </c>
      <c r="Q861">
        <v>15</v>
      </c>
      <c r="R861" t="s">
        <v>323</v>
      </c>
      <c r="U861" t="s">
        <v>226</v>
      </c>
      <c r="V861" t="s">
        <v>227</v>
      </c>
      <c r="W861" t="s">
        <v>230</v>
      </c>
    </row>
    <row r="862" spans="1:23" x14ac:dyDescent="0.25">
      <c r="A862">
        <v>1781</v>
      </c>
      <c r="B862" t="s">
        <v>18</v>
      </c>
      <c r="C862" t="s">
        <v>204</v>
      </c>
      <c r="D862" t="s">
        <v>205</v>
      </c>
      <c r="E862" t="s">
        <v>206</v>
      </c>
      <c r="F862" t="s">
        <v>276</v>
      </c>
      <c r="J862" t="s">
        <v>458</v>
      </c>
      <c r="K862" t="s">
        <v>210</v>
      </c>
      <c r="L862" t="s">
        <v>211</v>
      </c>
      <c r="M862" t="s">
        <v>212</v>
      </c>
      <c r="N862" t="s">
        <v>213</v>
      </c>
      <c r="O862" t="s">
        <v>214</v>
      </c>
      <c r="P862" t="s">
        <v>228</v>
      </c>
      <c r="Q862">
        <v>12.5</v>
      </c>
      <c r="R862" t="s">
        <v>258</v>
      </c>
      <c r="U862" t="s">
        <v>275</v>
      </c>
      <c r="V862" t="s">
        <v>218</v>
      </c>
      <c r="W862" t="s">
        <v>230</v>
      </c>
    </row>
    <row r="863" spans="1:23" x14ac:dyDescent="0.25">
      <c r="A863">
        <v>1913</v>
      </c>
      <c r="B863" t="s">
        <v>18</v>
      </c>
      <c r="C863" t="s">
        <v>220</v>
      </c>
      <c r="D863" t="s">
        <v>205</v>
      </c>
      <c r="E863" t="s">
        <v>206</v>
      </c>
      <c r="F863" t="s">
        <v>207</v>
      </c>
      <c r="G863" t="s">
        <v>245</v>
      </c>
      <c r="H863" t="s">
        <v>375</v>
      </c>
      <c r="K863" t="s">
        <v>257</v>
      </c>
      <c r="L863" t="s">
        <v>211</v>
      </c>
      <c r="M863" t="s">
        <v>212</v>
      </c>
      <c r="N863" t="s">
        <v>213</v>
      </c>
      <c r="O863" t="s">
        <v>214</v>
      </c>
      <c r="P863" t="s">
        <v>235</v>
      </c>
      <c r="Q863">
        <v>15</v>
      </c>
      <c r="R863" t="s">
        <v>216</v>
      </c>
      <c r="U863" t="s">
        <v>226</v>
      </c>
      <c r="V863" t="s">
        <v>227</v>
      </c>
      <c r="W863" t="s">
        <v>230</v>
      </c>
    </row>
    <row r="864" spans="1:23" x14ac:dyDescent="0.25">
      <c r="A864">
        <v>1928</v>
      </c>
      <c r="B864" t="s">
        <v>18</v>
      </c>
      <c r="C864" t="s">
        <v>204</v>
      </c>
      <c r="D864" t="s">
        <v>205</v>
      </c>
      <c r="E864" t="s">
        <v>206</v>
      </c>
      <c r="F864" t="s">
        <v>207</v>
      </c>
      <c r="G864" t="s">
        <v>231</v>
      </c>
      <c r="H864" t="s">
        <v>249</v>
      </c>
      <c r="K864" t="s">
        <v>210</v>
      </c>
      <c r="L864" t="s">
        <v>211</v>
      </c>
      <c r="M864" t="s">
        <v>212</v>
      </c>
      <c r="N864" t="s">
        <v>213</v>
      </c>
      <c r="O864" t="s">
        <v>214</v>
      </c>
      <c r="P864" t="s">
        <v>215</v>
      </c>
      <c r="Q864">
        <v>7</v>
      </c>
      <c r="R864" t="s">
        <v>258</v>
      </c>
      <c r="U864" t="s">
        <v>226</v>
      </c>
      <c r="V864" t="s">
        <v>218</v>
      </c>
      <c r="W864" t="s">
        <v>230</v>
      </c>
    </row>
    <row r="865" spans="1:23" x14ac:dyDescent="0.25">
      <c r="A865">
        <v>1934</v>
      </c>
      <c r="B865" t="s">
        <v>18</v>
      </c>
      <c r="C865" t="s">
        <v>220</v>
      </c>
      <c r="D865" t="s">
        <v>205</v>
      </c>
      <c r="E865" t="s">
        <v>206</v>
      </c>
      <c r="F865" t="s">
        <v>276</v>
      </c>
      <c r="J865" t="s">
        <v>456</v>
      </c>
      <c r="K865" t="s">
        <v>257</v>
      </c>
      <c r="L865" t="s">
        <v>211</v>
      </c>
      <c r="M865" t="s">
        <v>212</v>
      </c>
      <c r="N865" t="s">
        <v>213</v>
      </c>
      <c r="O865" t="s">
        <v>214</v>
      </c>
      <c r="P865" t="s">
        <v>228</v>
      </c>
      <c r="Q865">
        <v>12.5</v>
      </c>
      <c r="R865" t="s">
        <v>216</v>
      </c>
      <c r="U865" t="s">
        <v>229</v>
      </c>
      <c r="V865" t="s">
        <v>218</v>
      </c>
      <c r="W865" t="s">
        <v>219</v>
      </c>
    </row>
    <row r="866" spans="1:23" x14ac:dyDescent="0.25">
      <c r="A866">
        <v>2141</v>
      </c>
      <c r="B866" t="s">
        <v>18</v>
      </c>
      <c r="C866" t="s">
        <v>220</v>
      </c>
      <c r="D866" t="s">
        <v>205</v>
      </c>
      <c r="E866" t="s">
        <v>206</v>
      </c>
      <c r="F866" t="s">
        <v>276</v>
      </c>
      <c r="J866" t="s">
        <v>459</v>
      </c>
      <c r="K866" t="s">
        <v>243</v>
      </c>
      <c r="L866" t="s">
        <v>211</v>
      </c>
      <c r="M866" t="s">
        <v>212</v>
      </c>
      <c r="N866" t="s">
        <v>213</v>
      </c>
      <c r="O866" t="s">
        <v>214</v>
      </c>
      <c r="P866" t="s">
        <v>228</v>
      </c>
      <c r="Q866">
        <v>12.5</v>
      </c>
      <c r="R866" t="s">
        <v>216</v>
      </c>
      <c r="U866" t="s">
        <v>229</v>
      </c>
      <c r="V866" t="s">
        <v>227</v>
      </c>
      <c r="W866" t="s">
        <v>230</v>
      </c>
    </row>
    <row r="867" spans="1:23" x14ac:dyDescent="0.25">
      <c r="A867">
        <v>2553</v>
      </c>
      <c r="B867" t="s">
        <v>18</v>
      </c>
      <c r="C867" t="s">
        <v>204</v>
      </c>
      <c r="D867" t="s">
        <v>205</v>
      </c>
      <c r="E867" t="s">
        <v>206</v>
      </c>
      <c r="F867" t="s">
        <v>276</v>
      </c>
      <c r="J867" t="s">
        <v>302</v>
      </c>
      <c r="K867" t="s">
        <v>257</v>
      </c>
      <c r="L867" t="s">
        <v>237</v>
      </c>
      <c r="M867" t="s">
        <v>238</v>
      </c>
      <c r="N867" t="s">
        <v>213</v>
      </c>
      <c r="O867" t="s">
        <v>214</v>
      </c>
      <c r="P867" t="s">
        <v>228</v>
      </c>
      <c r="Q867">
        <v>12.5</v>
      </c>
      <c r="R867" t="s">
        <v>216</v>
      </c>
      <c r="U867" t="s">
        <v>229</v>
      </c>
      <c r="V867" t="s">
        <v>227</v>
      </c>
    </row>
    <row r="868" spans="1:23" x14ac:dyDescent="0.25">
      <c r="A868">
        <v>2558</v>
      </c>
      <c r="B868" t="s">
        <v>18</v>
      </c>
      <c r="C868" t="s">
        <v>204</v>
      </c>
      <c r="D868" t="s">
        <v>205</v>
      </c>
      <c r="E868" t="s">
        <v>206</v>
      </c>
      <c r="F868" t="s">
        <v>221</v>
      </c>
      <c r="H868" t="s">
        <v>249</v>
      </c>
      <c r="K868" t="s">
        <v>243</v>
      </c>
      <c r="L868" t="s">
        <v>211</v>
      </c>
      <c r="M868" t="s">
        <v>212</v>
      </c>
      <c r="N868" t="s">
        <v>223</v>
      </c>
      <c r="O868" t="s">
        <v>224</v>
      </c>
      <c r="P868" t="s">
        <v>215</v>
      </c>
      <c r="Q868">
        <v>7</v>
      </c>
      <c r="R868" t="s">
        <v>274</v>
      </c>
      <c r="U868" t="s">
        <v>278</v>
      </c>
      <c r="V868" t="s">
        <v>227</v>
      </c>
      <c r="W868" t="s">
        <v>219</v>
      </c>
    </row>
    <row r="869" spans="1:23" x14ac:dyDescent="0.25">
      <c r="A869">
        <v>2710</v>
      </c>
      <c r="B869" t="s">
        <v>18</v>
      </c>
      <c r="C869" t="s">
        <v>220</v>
      </c>
      <c r="D869" t="s">
        <v>205</v>
      </c>
      <c r="E869" t="s">
        <v>206</v>
      </c>
      <c r="F869" t="s">
        <v>276</v>
      </c>
      <c r="J869" t="s">
        <v>277</v>
      </c>
      <c r="K869" t="s">
        <v>257</v>
      </c>
      <c r="L869" t="s">
        <v>237</v>
      </c>
      <c r="M869" t="s">
        <v>238</v>
      </c>
      <c r="N869" t="s">
        <v>213</v>
      </c>
      <c r="O869" t="s">
        <v>214</v>
      </c>
      <c r="P869" t="s">
        <v>235</v>
      </c>
      <c r="Q869">
        <v>15</v>
      </c>
      <c r="R869" t="s">
        <v>216</v>
      </c>
      <c r="U869" t="s">
        <v>217</v>
      </c>
      <c r="V869" t="s">
        <v>227</v>
      </c>
      <c r="W869" t="s">
        <v>219</v>
      </c>
    </row>
    <row r="870" spans="1:23" x14ac:dyDescent="0.25">
      <c r="A870">
        <v>54</v>
      </c>
      <c r="B870" t="s">
        <v>19</v>
      </c>
      <c r="C870" t="s">
        <v>220</v>
      </c>
      <c r="D870" t="s">
        <v>205</v>
      </c>
      <c r="E870" t="s">
        <v>251</v>
      </c>
      <c r="F870" t="s">
        <v>207</v>
      </c>
      <c r="G870" t="s">
        <v>208</v>
      </c>
      <c r="H870" t="s">
        <v>249</v>
      </c>
      <c r="I870" t="s">
        <v>253</v>
      </c>
      <c r="K870" t="s">
        <v>243</v>
      </c>
      <c r="L870" t="s">
        <v>211</v>
      </c>
      <c r="M870" t="s">
        <v>212</v>
      </c>
      <c r="N870" t="s">
        <v>213</v>
      </c>
      <c r="O870" t="s">
        <v>214</v>
      </c>
      <c r="P870" t="s">
        <v>228</v>
      </c>
      <c r="Q870">
        <v>12.5</v>
      </c>
      <c r="R870" t="s">
        <v>216</v>
      </c>
      <c r="U870" t="s">
        <v>460</v>
      </c>
      <c r="V870" t="s">
        <v>218</v>
      </c>
      <c r="W870" t="s">
        <v>230</v>
      </c>
    </row>
    <row r="871" spans="1:23" x14ac:dyDescent="0.25">
      <c r="A871">
        <v>47</v>
      </c>
      <c r="B871" t="s">
        <v>19</v>
      </c>
      <c r="C871" t="s">
        <v>204</v>
      </c>
      <c r="D871" t="s">
        <v>205</v>
      </c>
      <c r="E871" t="s">
        <v>206</v>
      </c>
      <c r="F871" t="s">
        <v>207</v>
      </c>
      <c r="G871" t="s">
        <v>234</v>
      </c>
      <c r="H871" t="s">
        <v>271</v>
      </c>
      <c r="K871" t="s">
        <v>210</v>
      </c>
      <c r="L871" t="s">
        <v>211</v>
      </c>
      <c r="M871" t="s">
        <v>212</v>
      </c>
      <c r="N871" t="s">
        <v>213</v>
      </c>
      <c r="O871" t="s">
        <v>214</v>
      </c>
      <c r="P871" t="s">
        <v>215</v>
      </c>
      <c r="Q871">
        <v>7</v>
      </c>
      <c r="R871" t="s">
        <v>233</v>
      </c>
      <c r="U871" t="s">
        <v>226</v>
      </c>
      <c r="V871" t="s">
        <v>227</v>
      </c>
      <c r="W871" t="s">
        <v>230</v>
      </c>
    </row>
    <row r="872" spans="1:23" x14ac:dyDescent="0.25">
      <c r="A872">
        <v>48</v>
      </c>
      <c r="B872" t="s">
        <v>19</v>
      </c>
      <c r="C872" t="s">
        <v>204</v>
      </c>
      <c r="D872" t="s">
        <v>205</v>
      </c>
      <c r="E872" t="s">
        <v>206</v>
      </c>
      <c r="F872" t="s">
        <v>207</v>
      </c>
      <c r="G872" t="s">
        <v>208</v>
      </c>
      <c r="H872" t="s">
        <v>249</v>
      </c>
      <c r="K872" t="s">
        <v>257</v>
      </c>
      <c r="L872" t="s">
        <v>211</v>
      </c>
      <c r="M872" t="s">
        <v>212</v>
      </c>
      <c r="N872" t="s">
        <v>213</v>
      </c>
      <c r="O872" t="s">
        <v>214</v>
      </c>
      <c r="P872" t="s">
        <v>228</v>
      </c>
      <c r="Q872">
        <v>12.5</v>
      </c>
      <c r="R872" t="s">
        <v>225</v>
      </c>
      <c r="U872" t="s">
        <v>280</v>
      </c>
      <c r="V872" t="s">
        <v>218</v>
      </c>
      <c r="W872" t="s">
        <v>230</v>
      </c>
    </row>
    <row r="873" spans="1:23" x14ac:dyDescent="0.25">
      <c r="A873">
        <v>49</v>
      </c>
      <c r="B873" t="s">
        <v>19</v>
      </c>
      <c r="C873" t="s">
        <v>204</v>
      </c>
      <c r="D873" t="s">
        <v>205</v>
      </c>
      <c r="E873" t="s">
        <v>206</v>
      </c>
      <c r="F873" t="s">
        <v>221</v>
      </c>
      <c r="H873" t="s">
        <v>249</v>
      </c>
      <c r="K873" t="s">
        <v>257</v>
      </c>
      <c r="L873" t="s">
        <v>211</v>
      </c>
      <c r="M873" t="s">
        <v>212</v>
      </c>
      <c r="N873" t="s">
        <v>213</v>
      </c>
      <c r="O873" t="s">
        <v>214</v>
      </c>
      <c r="P873" t="s">
        <v>215</v>
      </c>
      <c r="Q873">
        <v>7</v>
      </c>
      <c r="R873" t="s">
        <v>258</v>
      </c>
      <c r="U873" t="s">
        <v>270</v>
      </c>
      <c r="V873" t="s">
        <v>227</v>
      </c>
      <c r="W873" t="s">
        <v>219</v>
      </c>
    </row>
    <row r="874" spans="1:23" x14ac:dyDescent="0.25">
      <c r="A874">
        <v>50</v>
      </c>
      <c r="B874" t="s">
        <v>19</v>
      </c>
      <c r="C874" t="s">
        <v>220</v>
      </c>
      <c r="D874" t="s">
        <v>205</v>
      </c>
      <c r="E874" t="s">
        <v>206</v>
      </c>
      <c r="F874" t="s">
        <v>221</v>
      </c>
      <c r="H874" t="s">
        <v>249</v>
      </c>
      <c r="K874" t="s">
        <v>210</v>
      </c>
      <c r="L874" t="s">
        <v>211</v>
      </c>
      <c r="M874" t="s">
        <v>212</v>
      </c>
      <c r="N874" t="s">
        <v>213</v>
      </c>
      <c r="O874" t="s">
        <v>214</v>
      </c>
      <c r="P874" t="s">
        <v>235</v>
      </c>
      <c r="Q874">
        <v>15</v>
      </c>
      <c r="R874" t="s">
        <v>461</v>
      </c>
      <c r="U874" t="s">
        <v>229</v>
      </c>
      <c r="V874" t="s">
        <v>227</v>
      </c>
      <c r="W874" t="s">
        <v>219</v>
      </c>
    </row>
    <row r="875" spans="1:23" x14ac:dyDescent="0.25">
      <c r="A875">
        <v>51</v>
      </c>
      <c r="B875" t="s">
        <v>19</v>
      </c>
      <c r="C875" t="s">
        <v>204</v>
      </c>
      <c r="D875" t="s">
        <v>205</v>
      </c>
      <c r="E875" t="s">
        <v>206</v>
      </c>
      <c r="F875" t="s">
        <v>207</v>
      </c>
      <c r="G875" t="s">
        <v>234</v>
      </c>
      <c r="H875" t="s">
        <v>249</v>
      </c>
      <c r="K875" t="s">
        <v>210</v>
      </c>
      <c r="L875" t="s">
        <v>211</v>
      </c>
      <c r="M875" t="s">
        <v>212</v>
      </c>
      <c r="N875" t="s">
        <v>223</v>
      </c>
      <c r="O875" t="s">
        <v>224</v>
      </c>
      <c r="P875" t="s">
        <v>235</v>
      </c>
      <c r="Q875">
        <v>15</v>
      </c>
      <c r="R875" t="s">
        <v>462</v>
      </c>
      <c r="U875" t="s">
        <v>229</v>
      </c>
      <c r="V875" t="s">
        <v>227</v>
      </c>
      <c r="W875" t="s">
        <v>230</v>
      </c>
    </row>
    <row r="876" spans="1:23" x14ac:dyDescent="0.25">
      <c r="A876">
        <v>52</v>
      </c>
      <c r="B876" t="s">
        <v>19</v>
      </c>
      <c r="C876" t="s">
        <v>204</v>
      </c>
      <c r="D876" t="s">
        <v>205</v>
      </c>
      <c r="E876" t="s">
        <v>206</v>
      </c>
      <c r="F876" t="s">
        <v>221</v>
      </c>
      <c r="H876" t="s">
        <v>249</v>
      </c>
      <c r="K876" t="s">
        <v>257</v>
      </c>
      <c r="L876" t="s">
        <v>211</v>
      </c>
      <c r="M876" t="s">
        <v>212</v>
      </c>
      <c r="N876" t="s">
        <v>213</v>
      </c>
      <c r="O876" t="s">
        <v>214</v>
      </c>
      <c r="P876" t="s">
        <v>228</v>
      </c>
      <c r="Q876">
        <v>12.5</v>
      </c>
      <c r="R876" t="s">
        <v>292</v>
      </c>
      <c r="U876" t="s">
        <v>280</v>
      </c>
      <c r="V876" t="s">
        <v>218</v>
      </c>
      <c r="W876" t="s">
        <v>219</v>
      </c>
    </row>
    <row r="877" spans="1:23" x14ac:dyDescent="0.25">
      <c r="A877">
        <v>53</v>
      </c>
      <c r="B877" t="s">
        <v>19</v>
      </c>
      <c r="C877" t="s">
        <v>204</v>
      </c>
      <c r="D877" t="s">
        <v>205</v>
      </c>
      <c r="E877" t="s">
        <v>206</v>
      </c>
      <c r="F877" t="s">
        <v>221</v>
      </c>
      <c r="H877" t="s">
        <v>249</v>
      </c>
      <c r="K877" t="s">
        <v>210</v>
      </c>
      <c r="L877" t="s">
        <v>211</v>
      </c>
      <c r="M877" t="s">
        <v>212</v>
      </c>
      <c r="N877" t="s">
        <v>213</v>
      </c>
      <c r="O877" t="s">
        <v>214</v>
      </c>
      <c r="P877" t="s">
        <v>228</v>
      </c>
      <c r="Q877">
        <v>12.5</v>
      </c>
      <c r="R877" t="s">
        <v>216</v>
      </c>
      <c r="U877" t="s">
        <v>226</v>
      </c>
      <c r="V877" t="s">
        <v>218</v>
      </c>
      <c r="W877" t="s">
        <v>230</v>
      </c>
    </row>
    <row r="878" spans="1:23" x14ac:dyDescent="0.25">
      <c r="A878">
        <v>56</v>
      </c>
      <c r="B878" t="s">
        <v>19</v>
      </c>
      <c r="C878" t="s">
        <v>204</v>
      </c>
      <c r="D878" t="s">
        <v>205</v>
      </c>
      <c r="E878" t="s">
        <v>206</v>
      </c>
      <c r="F878" t="s">
        <v>221</v>
      </c>
      <c r="H878" t="s">
        <v>249</v>
      </c>
      <c r="K878" t="s">
        <v>243</v>
      </c>
      <c r="L878" t="s">
        <v>211</v>
      </c>
      <c r="M878" t="s">
        <v>212</v>
      </c>
      <c r="N878" t="s">
        <v>213</v>
      </c>
      <c r="O878" t="s">
        <v>214</v>
      </c>
      <c r="P878" t="s">
        <v>215</v>
      </c>
      <c r="Q878">
        <v>7</v>
      </c>
      <c r="R878" t="s">
        <v>281</v>
      </c>
      <c r="U878" t="s">
        <v>229</v>
      </c>
      <c r="V878" t="s">
        <v>218</v>
      </c>
      <c r="W878" t="s">
        <v>230</v>
      </c>
    </row>
    <row r="879" spans="1:23" x14ac:dyDescent="0.25">
      <c r="A879">
        <v>57</v>
      </c>
      <c r="B879" t="s">
        <v>19</v>
      </c>
      <c r="C879" t="s">
        <v>204</v>
      </c>
      <c r="D879" t="s">
        <v>205</v>
      </c>
      <c r="E879" t="s">
        <v>206</v>
      </c>
      <c r="F879" t="s">
        <v>221</v>
      </c>
      <c r="H879" t="s">
        <v>249</v>
      </c>
      <c r="K879" t="s">
        <v>257</v>
      </c>
      <c r="L879" t="s">
        <v>211</v>
      </c>
      <c r="M879" t="s">
        <v>212</v>
      </c>
      <c r="N879" t="s">
        <v>213</v>
      </c>
      <c r="O879" t="s">
        <v>214</v>
      </c>
      <c r="P879" t="s">
        <v>228</v>
      </c>
      <c r="Q879">
        <v>12.5</v>
      </c>
      <c r="R879" t="s">
        <v>225</v>
      </c>
      <c r="U879" t="s">
        <v>311</v>
      </c>
      <c r="V879" t="s">
        <v>218</v>
      </c>
      <c r="W879" t="s">
        <v>230</v>
      </c>
    </row>
    <row r="880" spans="1:23" x14ac:dyDescent="0.25">
      <c r="A880">
        <v>58</v>
      </c>
      <c r="B880" t="s">
        <v>19</v>
      </c>
      <c r="C880" t="s">
        <v>204</v>
      </c>
      <c r="D880" t="s">
        <v>205</v>
      </c>
      <c r="E880" t="s">
        <v>206</v>
      </c>
      <c r="F880" t="s">
        <v>207</v>
      </c>
      <c r="G880" t="s">
        <v>245</v>
      </c>
      <c r="H880" t="s">
        <v>232</v>
      </c>
      <c r="K880" t="s">
        <v>210</v>
      </c>
      <c r="L880" t="s">
        <v>211</v>
      </c>
      <c r="M880" t="s">
        <v>212</v>
      </c>
      <c r="N880" t="s">
        <v>213</v>
      </c>
      <c r="O880" t="s">
        <v>214</v>
      </c>
      <c r="P880" t="s">
        <v>228</v>
      </c>
      <c r="Q880">
        <v>12.5</v>
      </c>
      <c r="R880" t="s">
        <v>267</v>
      </c>
      <c r="U880" t="s">
        <v>229</v>
      </c>
      <c r="V880" t="s">
        <v>227</v>
      </c>
      <c r="W880" t="s">
        <v>219</v>
      </c>
    </row>
    <row r="881" spans="1:23" x14ac:dyDescent="0.25">
      <c r="A881">
        <v>59</v>
      </c>
      <c r="B881" t="s">
        <v>19</v>
      </c>
      <c r="C881" t="s">
        <v>204</v>
      </c>
      <c r="D881" t="s">
        <v>205</v>
      </c>
      <c r="E881" t="s">
        <v>206</v>
      </c>
      <c r="F881" t="s">
        <v>221</v>
      </c>
      <c r="H881" t="s">
        <v>232</v>
      </c>
      <c r="K881" t="s">
        <v>210</v>
      </c>
      <c r="L881" t="s">
        <v>211</v>
      </c>
      <c r="M881" t="s">
        <v>212</v>
      </c>
      <c r="N881" t="s">
        <v>213</v>
      </c>
      <c r="O881" t="s">
        <v>214</v>
      </c>
      <c r="P881" t="s">
        <v>215</v>
      </c>
      <c r="Q881">
        <v>7</v>
      </c>
      <c r="R881" t="s">
        <v>233</v>
      </c>
      <c r="U881" t="s">
        <v>229</v>
      </c>
      <c r="V881" t="s">
        <v>218</v>
      </c>
      <c r="W881" t="s">
        <v>219</v>
      </c>
    </row>
    <row r="882" spans="1:23" x14ac:dyDescent="0.25">
      <c r="A882">
        <v>410</v>
      </c>
      <c r="B882" t="s">
        <v>19</v>
      </c>
      <c r="C882" t="s">
        <v>204</v>
      </c>
      <c r="D882" t="s">
        <v>205</v>
      </c>
      <c r="E882" t="s">
        <v>44</v>
      </c>
      <c r="K882" t="s">
        <v>44</v>
      </c>
      <c r="N882" t="s">
        <v>236</v>
      </c>
      <c r="O882" t="s">
        <v>236</v>
      </c>
    </row>
    <row r="883" spans="1:23" x14ac:dyDescent="0.25">
      <c r="A883">
        <v>411</v>
      </c>
      <c r="B883" t="s">
        <v>19</v>
      </c>
      <c r="C883" t="s">
        <v>204</v>
      </c>
      <c r="D883" t="s">
        <v>205</v>
      </c>
      <c r="E883" t="s">
        <v>206</v>
      </c>
      <c r="F883" t="s">
        <v>221</v>
      </c>
      <c r="H883" t="s">
        <v>249</v>
      </c>
      <c r="K883" t="s">
        <v>210</v>
      </c>
      <c r="L883" t="s">
        <v>211</v>
      </c>
      <c r="M883" t="s">
        <v>212</v>
      </c>
      <c r="N883" t="s">
        <v>213</v>
      </c>
      <c r="O883" t="s">
        <v>214</v>
      </c>
      <c r="P883" t="s">
        <v>215</v>
      </c>
      <c r="Q883">
        <v>7</v>
      </c>
      <c r="R883" t="s">
        <v>225</v>
      </c>
      <c r="U883" t="s">
        <v>229</v>
      </c>
      <c r="V883" t="s">
        <v>227</v>
      </c>
      <c r="W883" t="s">
        <v>219</v>
      </c>
    </row>
    <row r="884" spans="1:23" x14ac:dyDescent="0.25">
      <c r="A884">
        <v>414</v>
      </c>
      <c r="B884" t="s">
        <v>19</v>
      </c>
      <c r="C884" t="s">
        <v>204</v>
      </c>
      <c r="D884" t="s">
        <v>205</v>
      </c>
      <c r="E884" t="s">
        <v>206</v>
      </c>
      <c r="F884" t="s">
        <v>221</v>
      </c>
      <c r="H884" t="s">
        <v>232</v>
      </c>
      <c r="K884" t="s">
        <v>210</v>
      </c>
      <c r="L884" t="s">
        <v>211</v>
      </c>
      <c r="M884" t="s">
        <v>212</v>
      </c>
      <c r="N884" t="s">
        <v>223</v>
      </c>
      <c r="O884" t="s">
        <v>224</v>
      </c>
      <c r="P884" t="s">
        <v>228</v>
      </c>
      <c r="Q884">
        <v>12.5</v>
      </c>
      <c r="R884" t="s">
        <v>225</v>
      </c>
      <c r="U884" t="s">
        <v>226</v>
      </c>
      <c r="V884" t="s">
        <v>218</v>
      </c>
      <c r="W884" t="s">
        <v>219</v>
      </c>
    </row>
    <row r="885" spans="1:23" x14ac:dyDescent="0.25">
      <c r="A885">
        <v>417</v>
      </c>
      <c r="B885" t="s">
        <v>19</v>
      </c>
      <c r="C885" t="s">
        <v>204</v>
      </c>
      <c r="D885" t="s">
        <v>205</v>
      </c>
      <c r="E885" t="s">
        <v>206</v>
      </c>
      <c r="F885" t="s">
        <v>221</v>
      </c>
      <c r="H885" t="s">
        <v>249</v>
      </c>
      <c r="K885" t="s">
        <v>257</v>
      </c>
      <c r="L885" t="s">
        <v>237</v>
      </c>
      <c r="M885" t="s">
        <v>238</v>
      </c>
      <c r="N885" t="s">
        <v>213</v>
      </c>
      <c r="O885" t="s">
        <v>214</v>
      </c>
      <c r="P885" t="s">
        <v>235</v>
      </c>
      <c r="Q885">
        <v>15</v>
      </c>
      <c r="R885" t="s">
        <v>216</v>
      </c>
      <c r="U885" t="s">
        <v>229</v>
      </c>
      <c r="V885" t="s">
        <v>227</v>
      </c>
      <c r="W885" t="s">
        <v>219</v>
      </c>
    </row>
    <row r="886" spans="1:23" x14ac:dyDescent="0.25">
      <c r="A886">
        <v>418</v>
      </c>
      <c r="B886" t="s">
        <v>19</v>
      </c>
      <c r="C886" t="s">
        <v>204</v>
      </c>
      <c r="D886" t="s">
        <v>205</v>
      </c>
      <c r="E886" t="s">
        <v>206</v>
      </c>
      <c r="F886" t="s">
        <v>221</v>
      </c>
      <c r="H886" t="s">
        <v>232</v>
      </c>
      <c r="K886" t="s">
        <v>210</v>
      </c>
      <c r="L886" t="s">
        <v>211</v>
      </c>
      <c r="M886" t="s">
        <v>212</v>
      </c>
      <c r="N886" t="s">
        <v>213</v>
      </c>
      <c r="O886" t="s">
        <v>214</v>
      </c>
      <c r="P886" t="s">
        <v>235</v>
      </c>
      <c r="Q886">
        <v>15</v>
      </c>
      <c r="R886" t="s">
        <v>258</v>
      </c>
      <c r="U886" t="s">
        <v>275</v>
      </c>
      <c r="V886" t="s">
        <v>218</v>
      </c>
      <c r="W886" t="s">
        <v>219</v>
      </c>
    </row>
    <row r="887" spans="1:23" x14ac:dyDescent="0.25">
      <c r="A887">
        <v>422</v>
      </c>
      <c r="B887" t="s">
        <v>19</v>
      </c>
      <c r="C887" t="s">
        <v>204</v>
      </c>
      <c r="D887" t="s">
        <v>205</v>
      </c>
      <c r="E887" t="s">
        <v>206</v>
      </c>
      <c r="F887" t="s">
        <v>221</v>
      </c>
      <c r="H887" t="s">
        <v>271</v>
      </c>
      <c r="K887" t="s">
        <v>257</v>
      </c>
      <c r="L887" t="s">
        <v>237</v>
      </c>
      <c r="M887" t="s">
        <v>238</v>
      </c>
      <c r="N887" t="s">
        <v>213</v>
      </c>
      <c r="O887" t="s">
        <v>214</v>
      </c>
      <c r="P887" t="s">
        <v>259</v>
      </c>
      <c r="Q887">
        <v>2</v>
      </c>
      <c r="R887" t="s">
        <v>463</v>
      </c>
      <c r="U887" t="s">
        <v>229</v>
      </c>
      <c r="V887" t="s">
        <v>227</v>
      </c>
      <c r="W887" t="s">
        <v>219</v>
      </c>
    </row>
    <row r="888" spans="1:23" x14ac:dyDescent="0.25">
      <c r="A888">
        <v>423</v>
      </c>
      <c r="B888" t="s">
        <v>19</v>
      </c>
      <c r="C888" t="s">
        <v>204</v>
      </c>
      <c r="D888" t="s">
        <v>205</v>
      </c>
      <c r="E888" t="s">
        <v>206</v>
      </c>
      <c r="F888" t="s">
        <v>221</v>
      </c>
      <c r="H888" t="s">
        <v>290</v>
      </c>
      <c r="K888" t="s">
        <v>257</v>
      </c>
      <c r="L888" t="s">
        <v>237</v>
      </c>
      <c r="M888" t="s">
        <v>238</v>
      </c>
      <c r="N888" t="s">
        <v>213</v>
      </c>
      <c r="O888" t="s">
        <v>214</v>
      </c>
      <c r="P888" t="s">
        <v>259</v>
      </c>
      <c r="Q888">
        <v>2</v>
      </c>
      <c r="R888" t="s">
        <v>464</v>
      </c>
      <c r="U888" t="s">
        <v>229</v>
      </c>
      <c r="V888" t="s">
        <v>227</v>
      </c>
      <c r="W888" t="s">
        <v>219</v>
      </c>
    </row>
    <row r="889" spans="1:23" x14ac:dyDescent="0.25">
      <c r="A889">
        <v>424</v>
      </c>
      <c r="B889" t="s">
        <v>19</v>
      </c>
      <c r="C889" t="s">
        <v>204</v>
      </c>
      <c r="D889" t="s">
        <v>205</v>
      </c>
      <c r="E889" t="s">
        <v>206</v>
      </c>
      <c r="F889" t="s">
        <v>221</v>
      </c>
      <c r="H889" t="s">
        <v>249</v>
      </c>
      <c r="K889" t="s">
        <v>210</v>
      </c>
      <c r="L889" t="s">
        <v>211</v>
      </c>
      <c r="M889" t="s">
        <v>212</v>
      </c>
      <c r="N889" t="s">
        <v>223</v>
      </c>
      <c r="O889" t="s">
        <v>224</v>
      </c>
      <c r="P889" t="s">
        <v>228</v>
      </c>
      <c r="Q889">
        <v>12.5</v>
      </c>
      <c r="R889" t="s">
        <v>216</v>
      </c>
      <c r="U889" t="s">
        <v>229</v>
      </c>
      <c r="V889" t="s">
        <v>218</v>
      </c>
      <c r="W889" t="s">
        <v>230</v>
      </c>
    </row>
    <row r="890" spans="1:23" x14ac:dyDescent="0.25">
      <c r="A890">
        <v>431</v>
      </c>
      <c r="B890" t="s">
        <v>19</v>
      </c>
      <c r="C890" t="s">
        <v>204</v>
      </c>
      <c r="D890" t="s">
        <v>205</v>
      </c>
      <c r="E890" t="s">
        <v>206</v>
      </c>
      <c r="F890" t="s">
        <v>207</v>
      </c>
      <c r="G890" t="s">
        <v>234</v>
      </c>
      <c r="H890" t="s">
        <v>232</v>
      </c>
      <c r="K890" t="s">
        <v>210</v>
      </c>
      <c r="L890" t="s">
        <v>211</v>
      </c>
      <c r="M890" t="s">
        <v>212</v>
      </c>
      <c r="N890" t="s">
        <v>213</v>
      </c>
      <c r="O890" t="s">
        <v>214</v>
      </c>
      <c r="P890" t="s">
        <v>228</v>
      </c>
      <c r="Q890">
        <v>12.5</v>
      </c>
      <c r="R890" t="s">
        <v>274</v>
      </c>
      <c r="U890" t="s">
        <v>229</v>
      </c>
      <c r="V890" t="s">
        <v>218</v>
      </c>
      <c r="W890" t="s">
        <v>219</v>
      </c>
    </row>
    <row r="891" spans="1:23" x14ac:dyDescent="0.25">
      <c r="A891">
        <v>436</v>
      </c>
      <c r="B891" t="s">
        <v>19</v>
      </c>
      <c r="C891" t="s">
        <v>204</v>
      </c>
      <c r="D891" t="s">
        <v>205</v>
      </c>
      <c r="E891" t="s">
        <v>44</v>
      </c>
      <c r="K891" t="s">
        <v>44</v>
      </c>
      <c r="N891" t="s">
        <v>236</v>
      </c>
      <c r="O891" t="s">
        <v>236</v>
      </c>
    </row>
    <row r="892" spans="1:23" x14ac:dyDescent="0.25">
      <c r="A892">
        <v>441</v>
      </c>
      <c r="B892" t="s">
        <v>19</v>
      </c>
      <c r="C892" t="s">
        <v>204</v>
      </c>
      <c r="D892" t="s">
        <v>205</v>
      </c>
      <c r="E892" t="s">
        <v>206</v>
      </c>
      <c r="F892" t="s">
        <v>207</v>
      </c>
      <c r="G892" t="s">
        <v>234</v>
      </c>
      <c r="H892" t="s">
        <v>248</v>
      </c>
      <c r="K892" t="s">
        <v>210</v>
      </c>
      <c r="L892" t="s">
        <v>211</v>
      </c>
      <c r="M892" t="s">
        <v>212</v>
      </c>
      <c r="N892" t="s">
        <v>213</v>
      </c>
      <c r="O892" t="s">
        <v>214</v>
      </c>
      <c r="P892" t="s">
        <v>215</v>
      </c>
      <c r="Q892">
        <v>7</v>
      </c>
      <c r="R892" t="s">
        <v>216</v>
      </c>
      <c r="U892" t="s">
        <v>229</v>
      </c>
      <c r="V892" t="s">
        <v>227</v>
      </c>
      <c r="W892" t="s">
        <v>230</v>
      </c>
    </row>
    <row r="893" spans="1:23" x14ac:dyDescent="0.25">
      <c r="A893">
        <v>460</v>
      </c>
      <c r="B893" t="s">
        <v>19</v>
      </c>
      <c r="C893" t="s">
        <v>204</v>
      </c>
      <c r="D893" t="s">
        <v>205</v>
      </c>
      <c r="E893" t="s">
        <v>206</v>
      </c>
      <c r="F893" t="s">
        <v>221</v>
      </c>
      <c r="H893" t="s">
        <v>232</v>
      </c>
      <c r="K893" t="s">
        <v>243</v>
      </c>
      <c r="L893" t="s">
        <v>211</v>
      </c>
      <c r="M893" t="s">
        <v>212</v>
      </c>
      <c r="N893" t="s">
        <v>213</v>
      </c>
      <c r="O893" t="s">
        <v>214</v>
      </c>
      <c r="P893" t="s">
        <v>215</v>
      </c>
      <c r="Q893">
        <v>7</v>
      </c>
      <c r="R893" t="s">
        <v>258</v>
      </c>
      <c r="U893" t="s">
        <v>229</v>
      </c>
      <c r="V893" t="s">
        <v>227</v>
      </c>
      <c r="W893" t="s">
        <v>230</v>
      </c>
    </row>
    <row r="894" spans="1:23" x14ac:dyDescent="0.25">
      <c r="A894">
        <v>501</v>
      </c>
      <c r="B894" t="s">
        <v>19</v>
      </c>
      <c r="C894" t="s">
        <v>204</v>
      </c>
      <c r="D894" t="s">
        <v>205</v>
      </c>
      <c r="E894" t="s">
        <v>206</v>
      </c>
      <c r="F894" t="s">
        <v>221</v>
      </c>
      <c r="H894" t="s">
        <v>232</v>
      </c>
      <c r="K894" t="s">
        <v>210</v>
      </c>
      <c r="L894" t="s">
        <v>211</v>
      </c>
      <c r="M894" t="s">
        <v>212</v>
      </c>
      <c r="N894" t="s">
        <v>213</v>
      </c>
      <c r="O894" t="s">
        <v>214</v>
      </c>
      <c r="P894" t="s">
        <v>228</v>
      </c>
      <c r="Q894">
        <v>12.5</v>
      </c>
      <c r="R894" t="s">
        <v>239</v>
      </c>
      <c r="U894" t="s">
        <v>226</v>
      </c>
      <c r="V894" t="s">
        <v>227</v>
      </c>
      <c r="W894" t="s">
        <v>230</v>
      </c>
    </row>
    <row r="895" spans="1:23" x14ac:dyDescent="0.25">
      <c r="A895">
        <v>1024</v>
      </c>
      <c r="B895" t="s">
        <v>19</v>
      </c>
      <c r="C895" t="s">
        <v>204</v>
      </c>
      <c r="D895" t="s">
        <v>205</v>
      </c>
      <c r="E895" t="s">
        <v>206</v>
      </c>
      <c r="F895" t="s">
        <v>207</v>
      </c>
      <c r="G895" t="s">
        <v>234</v>
      </c>
      <c r="H895" t="s">
        <v>232</v>
      </c>
      <c r="K895" t="s">
        <v>257</v>
      </c>
      <c r="L895" t="s">
        <v>211</v>
      </c>
      <c r="M895" t="s">
        <v>212</v>
      </c>
      <c r="N895" t="s">
        <v>223</v>
      </c>
      <c r="O895" t="s">
        <v>224</v>
      </c>
      <c r="P895" t="s">
        <v>235</v>
      </c>
      <c r="Q895">
        <v>15</v>
      </c>
      <c r="R895" t="s">
        <v>233</v>
      </c>
      <c r="U895" t="s">
        <v>229</v>
      </c>
      <c r="V895" t="s">
        <v>218</v>
      </c>
      <c r="W895" t="s">
        <v>219</v>
      </c>
    </row>
    <row r="896" spans="1:23" x14ac:dyDescent="0.25">
      <c r="A896">
        <v>1025</v>
      </c>
      <c r="B896" t="s">
        <v>19</v>
      </c>
      <c r="C896" t="s">
        <v>204</v>
      </c>
      <c r="D896" t="s">
        <v>205</v>
      </c>
      <c r="E896" t="s">
        <v>206</v>
      </c>
      <c r="F896" t="s">
        <v>221</v>
      </c>
      <c r="H896" t="s">
        <v>290</v>
      </c>
      <c r="K896" t="s">
        <v>279</v>
      </c>
      <c r="L896" t="s">
        <v>211</v>
      </c>
      <c r="M896" t="s">
        <v>212</v>
      </c>
      <c r="N896" t="s">
        <v>295</v>
      </c>
      <c r="O896" t="s">
        <v>296</v>
      </c>
      <c r="P896" t="s">
        <v>215</v>
      </c>
      <c r="Q896">
        <v>7</v>
      </c>
      <c r="R896" t="s">
        <v>267</v>
      </c>
      <c r="U896" t="s">
        <v>411</v>
      </c>
      <c r="V896" t="s">
        <v>218</v>
      </c>
      <c r="W896" t="s">
        <v>219</v>
      </c>
    </row>
    <row r="897" spans="1:23" x14ac:dyDescent="0.25">
      <c r="A897">
        <v>1027</v>
      </c>
      <c r="B897" t="s">
        <v>19</v>
      </c>
      <c r="C897" t="s">
        <v>204</v>
      </c>
      <c r="D897" t="s">
        <v>205</v>
      </c>
      <c r="E897" t="s">
        <v>206</v>
      </c>
      <c r="F897" t="s">
        <v>207</v>
      </c>
      <c r="G897" t="s">
        <v>208</v>
      </c>
      <c r="H897" t="s">
        <v>249</v>
      </c>
      <c r="K897" t="s">
        <v>210</v>
      </c>
      <c r="L897" t="s">
        <v>211</v>
      </c>
      <c r="M897" t="s">
        <v>212</v>
      </c>
      <c r="N897" t="s">
        <v>213</v>
      </c>
      <c r="O897" t="s">
        <v>214</v>
      </c>
      <c r="P897" t="s">
        <v>228</v>
      </c>
      <c r="Q897">
        <v>12.5</v>
      </c>
      <c r="R897" t="s">
        <v>233</v>
      </c>
      <c r="U897" t="s">
        <v>226</v>
      </c>
      <c r="V897" t="s">
        <v>218</v>
      </c>
      <c r="W897" t="s">
        <v>230</v>
      </c>
    </row>
    <row r="898" spans="1:23" x14ac:dyDescent="0.25">
      <c r="A898">
        <v>1028</v>
      </c>
      <c r="B898" t="s">
        <v>19</v>
      </c>
      <c r="C898" t="s">
        <v>204</v>
      </c>
      <c r="D898" t="s">
        <v>205</v>
      </c>
      <c r="E898" t="s">
        <v>44</v>
      </c>
      <c r="K898" t="s">
        <v>44</v>
      </c>
      <c r="N898" t="s">
        <v>236</v>
      </c>
      <c r="O898" t="s">
        <v>236</v>
      </c>
    </row>
    <row r="899" spans="1:23" x14ac:dyDescent="0.25">
      <c r="A899">
        <v>1031</v>
      </c>
      <c r="B899" t="s">
        <v>19</v>
      </c>
      <c r="C899" t="s">
        <v>204</v>
      </c>
      <c r="D899" t="s">
        <v>205</v>
      </c>
      <c r="E899" t="s">
        <v>206</v>
      </c>
      <c r="F899" t="s">
        <v>221</v>
      </c>
      <c r="H899" t="s">
        <v>249</v>
      </c>
      <c r="K899" t="s">
        <v>210</v>
      </c>
      <c r="L899" t="s">
        <v>211</v>
      </c>
      <c r="M899" t="s">
        <v>212</v>
      </c>
      <c r="N899" t="s">
        <v>213</v>
      </c>
      <c r="O899" t="s">
        <v>214</v>
      </c>
      <c r="P899" t="s">
        <v>215</v>
      </c>
      <c r="Q899">
        <v>7</v>
      </c>
      <c r="R899" t="s">
        <v>258</v>
      </c>
      <c r="U899" t="s">
        <v>229</v>
      </c>
      <c r="V899" t="s">
        <v>227</v>
      </c>
      <c r="W899" t="s">
        <v>219</v>
      </c>
    </row>
    <row r="900" spans="1:23" x14ac:dyDescent="0.25">
      <c r="A900">
        <v>1032</v>
      </c>
      <c r="B900" t="s">
        <v>19</v>
      </c>
      <c r="C900" t="s">
        <v>204</v>
      </c>
      <c r="D900" t="s">
        <v>205</v>
      </c>
      <c r="E900" t="s">
        <v>206</v>
      </c>
      <c r="F900" t="s">
        <v>207</v>
      </c>
      <c r="G900" t="s">
        <v>208</v>
      </c>
      <c r="H900" t="s">
        <v>232</v>
      </c>
      <c r="K900" t="s">
        <v>210</v>
      </c>
      <c r="L900" t="s">
        <v>211</v>
      </c>
      <c r="M900" t="s">
        <v>212</v>
      </c>
      <c r="N900" t="s">
        <v>213</v>
      </c>
      <c r="O900" t="s">
        <v>214</v>
      </c>
      <c r="P900" t="s">
        <v>228</v>
      </c>
      <c r="Q900">
        <v>12.5</v>
      </c>
      <c r="R900" t="s">
        <v>216</v>
      </c>
      <c r="U900" t="s">
        <v>412</v>
      </c>
      <c r="V900" t="s">
        <v>218</v>
      </c>
      <c r="W900" t="s">
        <v>230</v>
      </c>
    </row>
    <row r="901" spans="1:23" x14ac:dyDescent="0.25">
      <c r="A901">
        <v>1034</v>
      </c>
      <c r="B901" t="s">
        <v>19</v>
      </c>
      <c r="C901" t="s">
        <v>204</v>
      </c>
      <c r="D901" t="s">
        <v>205</v>
      </c>
      <c r="E901" t="s">
        <v>206</v>
      </c>
      <c r="F901" t="s">
        <v>207</v>
      </c>
      <c r="G901" t="s">
        <v>208</v>
      </c>
      <c r="H901" t="s">
        <v>232</v>
      </c>
      <c r="K901" t="s">
        <v>210</v>
      </c>
      <c r="L901" t="s">
        <v>211</v>
      </c>
      <c r="M901" t="s">
        <v>212</v>
      </c>
      <c r="N901" t="s">
        <v>213</v>
      </c>
      <c r="O901" t="s">
        <v>214</v>
      </c>
      <c r="P901" t="s">
        <v>228</v>
      </c>
      <c r="Q901">
        <v>12.5</v>
      </c>
      <c r="R901" t="s">
        <v>216</v>
      </c>
      <c r="U901" t="s">
        <v>217</v>
      </c>
      <c r="V901" t="s">
        <v>218</v>
      </c>
      <c r="W901" t="s">
        <v>219</v>
      </c>
    </row>
    <row r="902" spans="1:23" x14ac:dyDescent="0.25">
      <c r="A902">
        <v>1036</v>
      </c>
      <c r="B902" t="s">
        <v>19</v>
      </c>
      <c r="C902" t="s">
        <v>204</v>
      </c>
      <c r="D902" t="s">
        <v>205</v>
      </c>
      <c r="E902" t="s">
        <v>206</v>
      </c>
      <c r="F902" t="s">
        <v>221</v>
      </c>
      <c r="H902" t="s">
        <v>465</v>
      </c>
      <c r="K902" t="s">
        <v>210</v>
      </c>
      <c r="L902" t="s">
        <v>211</v>
      </c>
      <c r="M902" t="s">
        <v>212</v>
      </c>
      <c r="N902" t="s">
        <v>213</v>
      </c>
      <c r="O902" t="s">
        <v>214</v>
      </c>
      <c r="P902" t="s">
        <v>228</v>
      </c>
      <c r="Q902">
        <v>12.5</v>
      </c>
      <c r="R902" t="s">
        <v>225</v>
      </c>
      <c r="U902" t="s">
        <v>411</v>
      </c>
      <c r="V902" t="s">
        <v>227</v>
      </c>
      <c r="W902" t="s">
        <v>219</v>
      </c>
    </row>
    <row r="903" spans="1:23" x14ac:dyDescent="0.25">
      <c r="A903">
        <v>1042</v>
      </c>
      <c r="B903" t="s">
        <v>19</v>
      </c>
      <c r="C903" t="s">
        <v>204</v>
      </c>
      <c r="D903" t="s">
        <v>205</v>
      </c>
      <c r="E903" t="s">
        <v>206</v>
      </c>
      <c r="F903" t="s">
        <v>221</v>
      </c>
      <c r="H903" t="s">
        <v>249</v>
      </c>
      <c r="K903" t="s">
        <v>210</v>
      </c>
      <c r="L903" t="s">
        <v>211</v>
      </c>
      <c r="M903" t="s">
        <v>212</v>
      </c>
      <c r="N903" t="s">
        <v>213</v>
      </c>
      <c r="O903" t="s">
        <v>214</v>
      </c>
      <c r="P903" t="s">
        <v>215</v>
      </c>
      <c r="Q903">
        <v>7</v>
      </c>
      <c r="R903" t="s">
        <v>216</v>
      </c>
      <c r="U903" t="s">
        <v>226</v>
      </c>
      <c r="V903" t="s">
        <v>227</v>
      </c>
      <c r="W903" t="s">
        <v>219</v>
      </c>
    </row>
    <row r="904" spans="1:23" x14ac:dyDescent="0.25">
      <c r="A904">
        <v>1044</v>
      </c>
      <c r="B904" t="s">
        <v>19</v>
      </c>
      <c r="C904" t="s">
        <v>204</v>
      </c>
      <c r="D904" t="s">
        <v>205</v>
      </c>
      <c r="E904" t="s">
        <v>206</v>
      </c>
      <c r="F904" t="s">
        <v>207</v>
      </c>
      <c r="G904" t="s">
        <v>245</v>
      </c>
      <c r="H904" t="s">
        <v>232</v>
      </c>
      <c r="K904" t="s">
        <v>210</v>
      </c>
      <c r="L904" t="s">
        <v>211</v>
      </c>
      <c r="M904" t="s">
        <v>212</v>
      </c>
      <c r="N904" t="s">
        <v>213</v>
      </c>
      <c r="O904" t="s">
        <v>214</v>
      </c>
      <c r="P904" t="s">
        <v>259</v>
      </c>
      <c r="Q904">
        <v>2</v>
      </c>
      <c r="R904" t="s">
        <v>258</v>
      </c>
      <c r="U904" t="s">
        <v>226</v>
      </c>
      <c r="V904" t="s">
        <v>218</v>
      </c>
      <c r="W904" t="s">
        <v>230</v>
      </c>
    </row>
    <row r="905" spans="1:23" x14ac:dyDescent="0.25">
      <c r="A905">
        <v>1048</v>
      </c>
      <c r="B905" t="s">
        <v>19</v>
      </c>
      <c r="C905" t="s">
        <v>204</v>
      </c>
      <c r="D905" t="s">
        <v>205</v>
      </c>
      <c r="E905" t="s">
        <v>206</v>
      </c>
      <c r="F905" t="s">
        <v>207</v>
      </c>
      <c r="G905" t="s">
        <v>208</v>
      </c>
      <c r="H905" t="s">
        <v>290</v>
      </c>
      <c r="K905" t="s">
        <v>210</v>
      </c>
      <c r="L905" t="s">
        <v>237</v>
      </c>
      <c r="M905" t="s">
        <v>238</v>
      </c>
      <c r="N905" t="s">
        <v>223</v>
      </c>
      <c r="O905" t="s">
        <v>224</v>
      </c>
      <c r="P905" t="s">
        <v>228</v>
      </c>
      <c r="Q905">
        <v>12.5</v>
      </c>
      <c r="R905" t="s">
        <v>466</v>
      </c>
      <c r="U905" t="s">
        <v>229</v>
      </c>
      <c r="V905" t="s">
        <v>227</v>
      </c>
      <c r="W905" t="s">
        <v>230</v>
      </c>
    </row>
    <row r="906" spans="1:23" x14ac:dyDescent="0.25">
      <c r="A906">
        <v>1049</v>
      </c>
      <c r="B906" t="s">
        <v>19</v>
      </c>
      <c r="C906" t="s">
        <v>204</v>
      </c>
      <c r="D906" t="s">
        <v>205</v>
      </c>
      <c r="E906" t="s">
        <v>206</v>
      </c>
      <c r="F906" t="s">
        <v>221</v>
      </c>
      <c r="H906" t="s">
        <v>249</v>
      </c>
      <c r="K906" t="s">
        <v>210</v>
      </c>
      <c r="L906" t="s">
        <v>211</v>
      </c>
      <c r="M906" t="s">
        <v>212</v>
      </c>
      <c r="N906" t="s">
        <v>213</v>
      </c>
      <c r="O906" t="s">
        <v>214</v>
      </c>
      <c r="P906" t="s">
        <v>215</v>
      </c>
      <c r="Q906">
        <v>7</v>
      </c>
      <c r="R906" t="s">
        <v>233</v>
      </c>
      <c r="U906" t="s">
        <v>229</v>
      </c>
      <c r="V906" t="s">
        <v>218</v>
      </c>
      <c r="W906" t="s">
        <v>230</v>
      </c>
    </row>
    <row r="907" spans="1:23" x14ac:dyDescent="0.25">
      <c r="A907">
        <v>1051</v>
      </c>
      <c r="B907" t="s">
        <v>19</v>
      </c>
      <c r="C907" t="s">
        <v>204</v>
      </c>
      <c r="D907" t="s">
        <v>205</v>
      </c>
      <c r="E907" t="s">
        <v>206</v>
      </c>
      <c r="F907" t="s">
        <v>221</v>
      </c>
      <c r="H907" t="s">
        <v>290</v>
      </c>
      <c r="K907" t="s">
        <v>257</v>
      </c>
      <c r="L907" t="s">
        <v>237</v>
      </c>
      <c r="M907" t="s">
        <v>238</v>
      </c>
      <c r="N907" t="s">
        <v>213</v>
      </c>
      <c r="O907" t="s">
        <v>214</v>
      </c>
      <c r="P907" t="s">
        <v>259</v>
      </c>
      <c r="Q907">
        <v>2</v>
      </c>
      <c r="R907" t="s">
        <v>225</v>
      </c>
      <c r="U907" t="s">
        <v>229</v>
      </c>
      <c r="V907" t="s">
        <v>227</v>
      </c>
      <c r="W907" t="s">
        <v>219</v>
      </c>
    </row>
    <row r="908" spans="1:23" x14ac:dyDescent="0.25">
      <c r="A908">
        <v>1058</v>
      </c>
      <c r="B908" t="s">
        <v>19</v>
      </c>
      <c r="C908" t="s">
        <v>204</v>
      </c>
      <c r="D908" t="s">
        <v>205</v>
      </c>
      <c r="E908" t="s">
        <v>206</v>
      </c>
      <c r="F908" t="s">
        <v>221</v>
      </c>
      <c r="H908" t="s">
        <v>249</v>
      </c>
      <c r="K908" t="s">
        <v>210</v>
      </c>
      <c r="L908" t="s">
        <v>211</v>
      </c>
      <c r="M908" t="s">
        <v>212</v>
      </c>
      <c r="N908" t="s">
        <v>213</v>
      </c>
      <c r="O908" t="s">
        <v>214</v>
      </c>
      <c r="P908" t="s">
        <v>235</v>
      </c>
      <c r="Q908">
        <v>15</v>
      </c>
      <c r="R908" t="s">
        <v>281</v>
      </c>
      <c r="U908" t="s">
        <v>217</v>
      </c>
      <c r="V908" t="s">
        <v>218</v>
      </c>
      <c r="W908" t="s">
        <v>219</v>
      </c>
    </row>
    <row r="909" spans="1:23" x14ac:dyDescent="0.25">
      <c r="A909">
        <v>1060</v>
      </c>
      <c r="B909" t="s">
        <v>19</v>
      </c>
      <c r="C909" t="s">
        <v>204</v>
      </c>
      <c r="D909" t="s">
        <v>242</v>
      </c>
      <c r="E909" t="s">
        <v>206</v>
      </c>
      <c r="F909" t="s">
        <v>207</v>
      </c>
      <c r="G909" t="s">
        <v>234</v>
      </c>
      <c r="H909" t="s">
        <v>240</v>
      </c>
      <c r="K909" t="s">
        <v>210</v>
      </c>
      <c r="L909" t="s">
        <v>211</v>
      </c>
      <c r="M909" t="s">
        <v>212</v>
      </c>
      <c r="N909" t="s">
        <v>223</v>
      </c>
      <c r="O909" t="s">
        <v>224</v>
      </c>
      <c r="P909" t="s">
        <v>235</v>
      </c>
      <c r="Q909">
        <v>15</v>
      </c>
      <c r="R909" t="s">
        <v>467</v>
      </c>
      <c r="U909" t="s">
        <v>229</v>
      </c>
      <c r="V909" t="s">
        <v>218</v>
      </c>
      <c r="W909" t="s">
        <v>219</v>
      </c>
    </row>
    <row r="910" spans="1:23" x14ac:dyDescent="0.25">
      <c r="A910">
        <v>1061</v>
      </c>
      <c r="B910" t="s">
        <v>19</v>
      </c>
      <c r="C910" t="s">
        <v>204</v>
      </c>
      <c r="D910" t="s">
        <v>205</v>
      </c>
      <c r="E910" t="s">
        <v>206</v>
      </c>
      <c r="F910" t="s">
        <v>221</v>
      </c>
      <c r="H910" t="s">
        <v>249</v>
      </c>
      <c r="K910" t="s">
        <v>210</v>
      </c>
      <c r="L910" t="s">
        <v>211</v>
      </c>
      <c r="M910" t="s">
        <v>212</v>
      </c>
      <c r="N910" t="s">
        <v>213</v>
      </c>
      <c r="O910" t="s">
        <v>214</v>
      </c>
      <c r="P910" t="s">
        <v>215</v>
      </c>
      <c r="Q910">
        <v>7</v>
      </c>
      <c r="R910" t="s">
        <v>216</v>
      </c>
      <c r="U910" t="s">
        <v>229</v>
      </c>
      <c r="V910" t="s">
        <v>218</v>
      </c>
      <c r="W910" t="s">
        <v>219</v>
      </c>
    </row>
    <row r="911" spans="1:23" x14ac:dyDescent="0.25">
      <c r="A911">
        <v>1062</v>
      </c>
      <c r="B911" t="s">
        <v>19</v>
      </c>
      <c r="C911" t="s">
        <v>204</v>
      </c>
      <c r="D911" t="s">
        <v>205</v>
      </c>
      <c r="E911" t="s">
        <v>206</v>
      </c>
      <c r="F911" t="s">
        <v>207</v>
      </c>
      <c r="G911" t="s">
        <v>245</v>
      </c>
      <c r="H911" t="s">
        <v>268</v>
      </c>
      <c r="K911" t="s">
        <v>210</v>
      </c>
      <c r="L911" t="s">
        <v>211</v>
      </c>
      <c r="M911" t="s">
        <v>212</v>
      </c>
      <c r="N911" t="s">
        <v>213</v>
      </c>
      <c r="O911" t="s">
        <v>214</v>
      </c>
      <c r="P911" t="s">
        <v>228</v>
      </c>
      <c r="Q911">
        <v>12.5</v>
      </c>
      <c r="R911" t="s">
        <v>267</v>
      </c>
      <c r="U911" t="s">
        <v>270</v>
      </c>
      <c r="V911" t="s">
        <v>218</v>
      </c>
      <c r="W911" t="s">
        <v>230</v>
      </c>
    </row>
    <row r="912" spans="1:23" x14ac:dyDescent="0.25">
      <c r="A912">
        <v>1068</v>
      </c>
      <c r="B912" t="s">
        <v>19</v>
      </c>
      <c r="C912" t="s">
        <v>220</v>
      </c>
      <c r="D912" t="s">
        <v>205</v>
      </c>
      <c r="E912" t="s">
        <v>206</v>
      </c>
      <c r="F912" t="s">
        <v>221</v>
      </c>
      <c r="H912" t="s">
        <v>222</v>
      </c>
      <c r="K912" t="s">
        <v>243</v>
      </c>
      <c r="L912" t="s">
        <v>211</v>
      </c>
      <c r="M912" t="s">
        <v>212</v>
      </c>
      <c r="N912" t="s">
        <v>223</v>
      </c>
      <c r="O912" t="s">
        <v>224</v>
      </c>
      <c r="P912" t="s">
        <v>235</v>
      </c>
      <c r="Q912">
        <v>15</v>
      </c>
      <c r="R912" t="s">
        <v>468</v>
      </c>
      <c r="U912" t="s">
        <v>229</v>
      </c>
      <c r="V912" t="s">
        <v>227</v>
      </c>
      <c r="W912" t="s">
        <v>219</v>
      </c>
    </row>
    <row r="913" spans="1:23" x14ac:dyDescent="0.25">
      <c r="A913">
        <v>1069</v>
      </c>
      <c r="B913" t="s">
        <v>19</v>
      </c>
      <c r="C913" t="s">
        <v>204</v>
      </c>
      <c r="D913" t="s">
        <v>205</v>
      </c>
      <c r="E913" t="s">
        <v>206</v>
      </c>
      <c r="F913" t="s">
        <v>221</v>
      </c>
      <c r="H913" t="s">
        <v>290</v>
      </c>
      <c r="K913" t="s">
        <v>210</v>
      </c>
      <c r="L913" t="s">
        <v>211</v>
      </c>
      <c r="M913" t="s">
        <v>212</v>
      </c>
      <c r="N913" t="s">
        <v>223</v>
      </c>
      <c r="O913" t="s">
        <v>224</v>
      </c>
      <c r="P913" t="s">
        <v>259</v>
      </c>
      <c r="Q913">
        <v>2</v>
      </c>
      <c r="R913" t="s">
        <v>216</v>
      </c>
      <c r="U913" t="s">
        <v>226</v>
      </c>
      <c r="V913" t="s">
        <v>227</v>
      </c>
      <c r="W913" t="s">
        <v>219</v>
      </c>
    </row>
    <row r="914" spans="1:23" x14ac:dyDescent="0.25">
      <c r="A914">
        <v>1080</v>
      </c>
      <c r="B914" t="s">
        <v>19</v>
      </c>
      <c r="C914" t="s">
        <v>204</v>
      </c>
      <c r="D914" t="s">
        <v>205</v>
      </c>
      <c r="E914" t="s">
        <v>206</v>
      </c>
      <c r="F914" t="s">
        <v>221</v>
      </c>
      <c r="H914" t="s">
        <v>249</v>
      </c>
      <c r="K914" t="s">
        <v>210</v>
      </c>
      <c r="L914" t="s">
        <v>211</v>
      </c>
      <c r="M914" t="s">
        <v>212</v>
      </c>
      <c r="N914" t="s">
        <v>213</v>
      </c>
      <c r="O914" t="s">
        <v>214</v>
      </c>
      <c r="P914" t="s">
        <v>215</v>
      </c>
      <c r="Q914">
        <v>7</v>
      </c>
      <c r="R914" t="s">
        <v>292</v>
      </c>
      <c r="U914" t="s">
        <v>229</v>
      </c>
      <c r="V914" t="s">
        <v>218</v>
      </c>
      <c r="W914" t="s">
        <v>219</v>
      </c>
    </row>
    <row r="915" spans="1:23" x14ac:dyDescent="0.25">
      <c r="A915">
        <v>1245</v>
      </c>
      <c r="B915" t="s">
        <v>19</v>
      </c>
      <c r="C915" t="s">
        <v>204</v>
      </c>
      <c r="D915" t="s">
        <v>205</v>
      </c>
      <c r="E915" t="s">
        <v>206</v>
      </c>
      <c r="F915" t="s">
        <v>221</v>
      </c>
      <c r="H915" t="s">
        <v>249</v>
      </c>
      <c r="K915" t="s">
        <v>210</v>
      </c>
      <c r="L915" t="s">
        <v>211</v>
      </c>
      <c r="M915" t="s">
        <v>212</v>
      </c>
      <c r="N915" t="s">
        <v>213</v>
      </c>
      <c r="O915" t="s">
        <v>214</v>
      </c>
      <c r="P915" t="s">
        <v>215</v>
      </c>
      <c r="Q915">
        <v>7</v>
      </c>
      <c r="R915" t="s">
        <v>225</v>
      </c>
      <c r="U915" t="s">
        <v>229</v>
      </c>
      <c r="V915" t="s">
        <v>218</v>
      </c>
      <c r="W915" t="s">
        <v>219</v>
      </c>
    </row>
    <row r="916" spans="1:23" x14ac:dyDescent="0.25">
      <c r="A916">
        <v>1254</v>
      </c>
      <c r="B916" t="s">
        <v>19</v>
      </c>
      <c r="C916" t="s">
        <v>220</v>
      </c>
      <c r="D916" t="s">
        <v>205</v>
      </c>
      <c r="E916" t="s">
        <v>206</v>
      </c>
      <c r="F916" t="s">
        <v>221</v>
      </c>
      <c r="H916" t="s">
        <v>249</v>
      </c>
      <c r="K916" t="s">
        <v>210</v>
      </c>
      <c r="L916" t="s">
        <v>211</v>
      </c>
      <c r="M916" t="s">
        <v>212</v>
      </c>
      <c r="N916" t="s">
        <v>213</v>
      </c>
      <c r="O916" t="s">
        <v>214</v>
      </c>
      <c r="P916" t="s">
        <v>235</v>
      </c>
      <c r="Q916">
        <v>15</v>
      </c>
      <c r="R916" t="s">
        <v>216</v>
      </c>
      <c r="U916" t="s">
        <v>229</v>
      </c>
      <c r="V916" t="s">
        <v>227</v>
      </c>
      <c r="W916" t="s">
        <v>230</v>
      </c>
    </row>
    <row r="917" spans="1:23" x14ac:dyDescent="0.25">
      <c r="A917">
        <v>1469</v>
      </c>
      <c r="B917" t="s">
        <v>19</v>
      </c>
      <c r="C917" t="s">
        <v>204</v>
      </c>
      <c r="D917" t="s">
        <v>205</v>
      </c>
      <c r="E917" t="s">
        <v>206</v>
      </c>
      <c r="F917" t="s">
        <v>221</v>
      </c>
      <c r="H917" t="s">
        <v>249</v>
      </c>
      <c r="K917" t="s">
        <v>279</v>
      </c>
      <c r="L917" t="s">
        <v>211</v>
      </c>
      <c r="M917" t="s">
        <v>212</v>
      </c>
      <c r="N917" t="s">
        <v>213</v>
      </c>
      <c r="O917" t="s">
        <v>214</v>
      </c>
      <c r="P917" t="s">
        <v>259</v>
      </c>
      <c r="Q917">
        <v>2</v>
      </c>
      <c r="R917" t="s">
        <v>216</v>
      </c>
      <c r="U917" t="s">
        <v>226</v>
      </c>
      <c r="V917" t="s">
        <v>218</v>
      </c>
      <c r="W917" t="s">
        <v>219</v>
      </c>
    </row>
    <row r="918" spans="1:23" x14ac:dyDescent="0.25">
      <c r="A918">
        <v>1748</v>
      </c>
      <c r="B918" t="s">
        <v>19</v>
      </c>
      <c r="C918" t="s">
        <v>204</v>
      </c>
      <c r="D918" t="s">
        <v>205</v>
      </c>
      <c r="E918" t="s">
        <v>206</v>
      </c>
      <c r="F918" t="s">
        <v>221</v>
      </c>
      <c r="H918" t="s">
        <v>290</v>
      </c>
      <c r="K918" t="s">
        <v>210</v>
      </c>
      <c r="L918" t="s">
        <v>211</v>
      </c>
      <c r="M918" t="s">
        <v>212</v>
      </c>
      <c r="N918" t="s">
        <v>213</v>
      </c>
      <c r="O918" t="s">
        <v>214</v>
      </c>
      <c r="P918" t="s">
        <v>215</v>
      </c>
      <c r="Q918">
        <v>7</v>
      </c>
      <c r="R918" t="s">
        <v>233</v>
      </c>
      <c r="U918" t="s">
        <v>226</v>
      </c>
      <c r="V918" t="s">
        <v>227</v>
      </c>
      <c r="W918" t="s">
        <v>219</v>
      </c>
    </row>
    <row r="919" spans="1:23" x14ac:dyDescent="0.25">
      <c r="A919">
        <v>415</v>
      </c>
      <c r="B919" t="s">
        <v>19</v>
      </c>
      <c r="C919" t="s">
        <v>204</v>
      </c>
      <c r="D919" t="s">
        <v>205</v>
      </c>
      <c r="E919" t="s">
        <v>251</v>
      </c>
      <c r="F919" t="s">
        <v>221</v>
      </c>
      <c r="H919" t="s">
        <v>271</v>
      </c>
      <c r="K919" t="s">
        <v>243</v>
      </c>
      <c r="L919" t="s">
        <v>211</v>
      </c>
      <c r="M919" t="s">
        <v>212</v>
      </c>
      <c r="N919" t="s">
        <v>213</v>
      </c>
      <c r="O919" t="s">
        <v>214</v>
      </c>
      <c r="P919" t="s">
        <v>228</v>
      </c>
      <c r="Q919">
        <v>12.5</v>
      </c>
      <c r="R919" t="s">
        <v>292</v>
      </c>
      <c r="U919" t="s">
        <v>229</v>
      </c>
      <c r="V919" t="s">
        <v>218</v>
      </c>
      <c r="W919" t="s">
        <v>230</v>
      </c>
    </row>
    <row r="920" spans="1:23" x14ac:dyDescent="0.25">
      <c r="A920">
        <v>1038</v>
      </c>
      <c r="B920" t="s">
        <v>19</v>
      </c>
      <c r="C920" t="s">
        <v>204</v>
      </c>
      <c r="D920" t="s">
        <v>205</v>
      </c>
      <c r="E920" t="s">
        <v>251</v>
      </c>
      <c r="F920" t="s">
        <v>221</v>
      </c>
      <c r="H920" t="s">
        <v>249</v>
      </c>
      <c r="K920" t="s">
        <v>257</v>
      </c>
      <c r="L920" t="s">
        <v>237</v>
      </c>
      <c r="M920" t="s">
        <v>238</v>
      </c>
      <c r="N920" t="s">
        <v>213</v>
      </c>
      <c r="O920" t="s">
        <v>214</v>
      </c>
      <c r="P920" t="s">
        <v>235</v>
      </c>
      <c r="Q920">
        <v>15</v>
      </c>
      <c r="R920" t="s">
        <v>216</v>
      </c>
      <c r="U920" t="s">
        <v>229</v>
      </c>
      <c r="V920" t="s">
        <v>227</v>
      </c>
      <c r="W920" t="s">
        <v>230</v>
      </c>
    </row>
    <row r="921" spans="1:23" x14ac:dyDescent="0.25">
      <c r="A921">
        <v>1041</v>
      </c>
      <c r="B921" t="s">
        <v>19</v>
      </c>
      <c r="C921" t="s">
        <v>204</v>
      </c>
      <c r="D921" t="s">
        <v>205</v>
      </c>
      <c r="E921" t="s">
        <v>251</v>
      </c>
      <c r="F921" t="s">
        <v>221</v>
      </c>
      <c r="H921" t="s">
        <v>249</v>
      </c>
      <c r="K921" t="s">
        <v>210</v>
      </c>
      <c r="L921" t="s">
        <v>211</v>
      </c>
      <c r="M921" t="s">
        <v>212</v>
      </c>
      <c r="N921" t="s">
        <v>213</v>
      </c>
      <c r="O921" t="s">
        <v>214</v>
      </c>
      <c r="P921" t="s">
        <v>215</v>
      </c>
      <c r="Q921">
        <v>7</v>
      </c>
      <c r="R921" t="s">
        <v>225</v>
      </c>
      <c r="U921" t="s">
        <v>229</v>
      </c>
      <c r="V921" t="s">
        <v>218</v>
      </c>
      <c r="W921" t="s">
        <v>219</v>
      </c>
    </row>
    <row r="922" spans="1:23" x14ac:dyDescent="0.25">
      <c r="A922">
        <v>1067</v>
      </c>
      <c r="B922" t="s">
        <v>19</v>
      </c>
      <c r="C922" t="s">
        <v>204</v>
      </c>
      <c r="D922" t="s">
        <v>205</v>
      </c>
      <c r="E922" t="s">
        <v>251</v>
      </c>
      <c r="F922" t="s">
        <v>221</v>
      </c>
      <c r="H922" t="s">
        <v>249</v>
      </c>
      <c r="K922" t="s">
        <v>210</v>
      </c>
      <c r="L922" t="s">
        <v>211</v>
      </c>
      <c r="M922" t="s">
        <v>212</v>
      </c>
      <c r="N922" t="s">
        <v>213</v>
      </c>
      <c r="O922" t="s">
        <v>214</v>
      </c>
      <c r="P922" t="s">
        <v>215</v>
      </c>
      <c r="Q922">
        <v>7</v>
      </c>
      <c r="R922" t="s">
        <v>225</v>
      </c>
      <c r="U922" t="s">
        <v>226</v>
      </c>
      <c r="V922" t="s">
        <v>227</v>
      </c>
      <c r="W922" t="s">
        <v>219</v>
      </c>
    </row>
    <row r="923" spans="1:23" x14ac:dyDescent="0.25">
      <c r="A923">
        <v>1084</v>
      </c>
      <c r="B923" t="s">
        <v>19</v>
      </c>
      <c r="C923" t="s">
        <v>204</v>
      </c>
      <c r="D923" t="s">
        <v>205</v>
      </c>
      <c r="E923" t="s">
        <v>251</v>
      </c>
      <c r="F923" t="s">
        <v>221</v>
      </c>
      <c r="H923" t="s">
        <v>249</v>
      </c>
      <c r="K923" t="s">
        <v>210</v>
      </c>
      <c r="L923" t="s">
        <v>211</v>
      </c>
      <c r="M923" t="s">
        <v>212</v>
      </c>
      <c r="N923" t="s">
        <v>213</v>
      </c>
      <c r="O923" t="s">
        <v>214</v>
      </c>
      <c r="P923" t="s">
        <v>215</v>
      </c>
      <c r="Q923">
        <v>7</v>
      </c>
      <c r="R923" t="s">
        <v>233</v>
      </c>
      <c r="U923" t="s">
        <v>217</v>
      </c>
      <c r="V923" t="s">
        <v>218</v>
      </c>
      <c r="W923" t="s">
        <v>230</v>
      </c>
    </row>
    <row r="924" spans="1:23" x14ac:dyDescent="0.25">
      <c r="A924">
        <v>1232</v>
      </c>
      <c r="B924" t="s">
        <v>19</v>
      </c>
      <c r="C924" t="s">
        <v>204</v>
      </c>
      <c r="D924" t="s">
        <v>205</v>
      </c>
      <c r="E924" t="s">
        <v>251</v>
      </c>
      <c r="F924" t="s">
        <v>221</v>
      </c>
      <c r="H924" t="s">
        <v>249</v>
      </c>
      <c r="K924" t="s">
        <v>210</v>
      </c>
      <c r="L924" t="s">
        <v>211</v>
      </c>
      <c r="M924" t="s">
        <v>212</v>
      </c>
      <c r="N924" t="s">
        <v>213</v>
      </c>
      <c r="O924" t="s">
        <v>214</v>
      </c>
      <c r="P924" t="s">
        <v>228</v>
      </c>
      <c r="Q924">
        <v>12.5</v>
      </c>
      <c r="R924" t="s">
        <v>292</v>
      </c>
      <c r="U924" t="s">
        <v>229</v>
      </c>
      <c r="V924" t="s">
        <v>227</v>
      </c>
      <c r="W924" t="s">
        <v>230</v>
      </c>
    </row>
    <row r="925" spans="1:23" x14ac:dyDescent="0.25">
      <c r="A925">
        <v>246</v>
      </c>
      <c r="B925" t="s">
        <v>20</v>
      </c>
      <c r="C925" t="s">
        <v>220</v>
      </c>
      <c r="D925" t="s">
        <v>205</v>
      </c>
      <c r="E925" t="s">
        <v>206</v>
      </c>
      <c r="F925" t="s">
        <v>221</v>
      </c>
      <c r="H925" t="s">
        <v>290</v>
      </c>
      <c r="K925" t="s">
        <v>257</v>
      </c>
      <c r="L925" t="s">
        <v>237</v>
      </c>
      <c r="M925" t="s">
        <v>238</v>
      </c>
      <c r="N925" t="s">
        <v>213</v>
      </c>
      <c r="O925" t="s">
        <v>214</v>
      </c>
      <c r="P925" t="s">
        <v>228</v>
      </c>
      <c r="Q925">
        <v>12.5</v>
      </c>
      <c r="R925" t="s">
        <v>469</v>
      </c>
      <c r="U925" t="s">
        <v>229</v>
      </c>
      <c r="V925" t="s">
        <v>218</v>
      </c>
      <c r="W925" t="s">
        <v>219</v>
      </c>
    </row>
    <row r="926" spans="1:23" x14ac:dyDescent="0.25">
      <c r="A926">
        <v>2439</v>
      </c>
      <c r="B926" t="s">
        <v>20</v>
      </c>
      <c r="C926" t="s">
        <v>220</v>
      </c>
      <c r="D926" t="s">
        <v>205</v>
      </c>
      <c r="E926" t="s">
        <v>206</v>
      </c>
      <c r="F926" t="s">
        <v>221</v>
      </c>
      <c r="H926" t="s">
        <v>271</v>
      </c>
      <c r="K926" t="s">
        <v>257</v>
      </c>
      <c r="L926" t="s">
        <v>211</v>
      </c>
      <c r="M926" t="s">
        <v>212</v>
      </c>
      <c r="N926" t="s">
        <v>213</v>
      </c>
      <c r="O926" t="s">
        <v>214</v>
      </c>
      <c r="P926" t="s">
        <v>228</v>
      </c>
      <c r="Q926">
        <v>12.5</v>
      </c>
      <c r="R926" t="s">
        <v>282</v>
      </c>
      <c r="U926" t="s">
        <v>229</v>
      </c>
      <c r="V926" t="s">
        <v>218</v>
      </c>
      <c r="W926" t="s">
        <v>219</v>
      </c>
    </row>
    <row r="927" spans="1:23" x14ac:dyDescent="0.25">
      <c r="A927">
        <v>2515</v>
      </c>
      <c r="B927" t="s">
        <v>20</v>
      </c>
      <c r="C927" t="s">
        <v>204</v>
      </c>
      <c r="D927" t="s">
        <v>205</v>
      </c>
      <c r="E927" t="s">
        <v>206</v>
      </c>
      <c r="F927" t="s">
        <v>221</v>
      </c>
      <c r="H927" t="s">
        <v>240</v>
      </c>
      <c r="K927" t="s">
        <v>243</v>
      </c>
      <c r="L927" t="s">
        <v>237</v>
      </c>
      <c r="M927" t="s">
        <v>238</v>
      </c>
      <c r="N927" t="s">
        <v>213</v>
      </c>
      <c r="O927" t="s">
        <v>214</v>
      </c>
      <c r="P927" t="s">
        <v>235</v>
      </c>
      <c r="Q927">
        <v>15</v>
      </c>
      <c r="R927" t="s">
        <v>216</v>
      </c>
      <c r="U927" t="s">
        <v>298</v>
      </c>
      <c r="V927" t="s">
        <v>218</v>
      </c>
      <c r="W927" t="s">
        <v>230</v>
      </c>
    </row>
    <row r="928" spans="1:23" x14ac:dyDescent="0.25">
      <c r="A928">
        <v>2517</v>
      </c>
      <c r="B928" t="s">
        <v>20</v>
      </c>
      <c r="C928" t="s">
        <v>204</v>
      </c>
      <c r="D928" t="s">
        <v>205</v>
      </c>
      <c r="E928" t="s">
        <v>206</v>
      </c>
      <c r="F928" t="s">
        <v>221</v>
      </c>
      <c r="H928" t="s">
        <v>249</v>
      </c>
      <c r="K928" t="s">
        <v>210</v>
      </c>
      <c r="L928" t="s">
        <v>211</v>
      </c>
      <c r="M928" t="s">
        <v>212</v>
      </c>
      <c r="N928" t="s">
        <v>213</v>
      </c>
      <c r="O928" t="s">
        <v>214</v>
      </c>
      <c r="P928" t="s">
        <v>235</v>
      </c>
      <c r="Q928">
        <v>15</v>
      </c>
      <c r="R928" t="s">
        <v>225</v>
      </c>
      <c r="U928" t="s">
        <v>217</v>
      </c>
      <c r="V928" t="s">
        <v>227</v>
      </c>
      <c r="W928" t="s">
        <v>230</v>
      </c>
    </row>
    <row r="929" spans="1:23" x14ac:dyDescent="0.25">
      <c r="A929">
        <v>2519</v>
      </c>
      <c r="B929" t="s">
        <v>20</v>
      </c>
      <c r="C929" t="s">
        <v>204</v>
      </c>
      <c r="D929" t="s">
        <v>205</v>
      </c>
      <c r="E929" t="s">
        <v>206</v>
      </c>
      <c r="F929" t="s">
        <v>207</v>
      </c>
      <c r="G929" t="s">
        <v>208</v>
      </c>
      <c r="H929" t="s">
        <v>240</v>
      </c>
      <c r="K929" t="s">
        <v>210</v>
      </c>
      <c r="L929" t="s">
        <v>211</v>
      </c>
      <c r="M929" t="s">
        <v>212</v>
      </c>
      <c r="N929" t="s">
        <v>213</v>
      </c>
      <c r="O929" t="s">
        <v>214</v>
      </c>
      <c r="P929" t="s">
        <v>228</v>
      </c>
      <c r="Q929">
        <v>12.5</v>
      </c>
      <c r="R929" t="s">
        <v>258</v>
      </c>
      <c r="U929" t="s">
        <v>229</v>
      </c>
      <c r="V929" t="s">
        <v>218</v>
      </c>
      <c r="W929" t="s">
        <v>219</v>
      </c>
    </row>
    <row r="930" spans="1:23" x14ac:dyDescent="0.25">
      <c r="A930">
        <v>2520</v>
      </c>
      <c r="B930" t="s">
        <v>20</v>
      </c>
      <c r="C930" t="s">
        <v>204</v>
      </c>
      <c r="D930" t="s">
        <v>205</v>
      </c>
      <c r="E930" t="s">
        <v>206</v>
      </c>
      <c r="F930" t="s">
        <v>221</v>
      </c>
      <c r="H930" t="s">
        <v>271</v>
      </c>
      <c r="K930" t="s">
        <v>210</v>
      </c>
      <c r="L930" t="s">
        <v>211</v>
      </c>
      <c r="M930" t="s">
        <v>212</v>
      </c>
      <c r="N930" t="s">
        <v>223</v>
      </c>
      <c r="O930" t="s">
        <v>224</v>
      </c>
      <c r="P930" t="s">
        <v>215</v>
      </c>
      <c r="Q930">
        <v>7</v>
      </c>
      <c r="R930" t="s">
        <v>274</v>
      </c>
      <c r="U930" t="s">
        <v>226</v>
      </c>
      <c r="V930" t="s">
        <v>227</v>
      </c>
      <c r="W930" t="s">
        <v>230</v>
      </c>
    </row>
    <row r="931" spans="1:23" x14ac:dyDescent="0.25">
      <c r="A931">
        <v>2524</v>
      </c>
      <c r="B931" t="s">
        <v>20</v>
      </c>
      <c r="C931" t="s">
        <v>204</v>
      </c>
      <c r="D931" t="s">
        <v>205</v>
      </c>
      <c r="E931" t="s">
        <v>206</v>
      </c>
      <c r="F931" t="s">
        <v>221</v>
      </c>
      <c r="H931" t="s">
        <v>240</v>
      </c>
      <c r="K931" t="s">
        <v>257</v>
      </c>
      <c r="L931" t="s">
        <v>211</v>
      </c>
      <c r="M931" t="s">
        <v>212</v>
      </c>
      <c r="N931" t="s">
        <v>213</v>
      </c>
      <c r="O931" t="s">
        <v>214</v>
      </c>
      <c r="P931" t="s">
        <v>235</v>
      </c>
      <c r="Q931">
        <v>15</v>
      </c>
      <c r="R931" t="s">
        <v>470</v>
      </c>
      <c r="U931" t="s">
        <v>226</v>
      </c>
      <c r="V931" t="s">
        <v>218</v>
      </c>
      <c r="W931" t="s">
        <v>230</v>
      </c>
    </row>
    <row r="932" spans="1:23" x14ac:dyDescent="0.25">
      <c r="A932">
        <v>2546</v>
      </c>
      <c r="B932" t="s">
        <v>20</v>
      </c>
      <c r="C932" t="s">
        <v>204</v>
      </c>
      <c r="D932" t="s">
        <v>205</v>
      </c>
      <c r="E932" t="s">
        <v>206</v>
      </c>
      <c r="F932" t="s">
        <v>221</v>
      </c>
      <c r="H932" t="s">
        <v>268</v>
      </c>
      <c r="K932" t="s">
        <v>46</v>
      </c>
      <c r="L932" t="s">
        <v>211</v>
      </c>
      <c r="M932" t="s">
        <v>212</v>
      </c>
      <c r="N932" t="s">
        <v>223</v>
      </c>
      <c r="O932" t="s">
        <v>224</v>
      </c>
      <c r="P932" t="s">
        <v>215</v>
      </c>
      <c r="Q932">
        <v>7</v>
      </c>
      <c r="R932" t="s">
        <v>216</v>
      </c>
      <c r="U932" t="s">
        <v>226</v>
      </c>
      <c r="V932" t="s">
        <v>227</v>
      </c>
      <c r="W932" t="s">
        <v>219</v>
      </c>
    </row>
    <row r="933" spans="1:23" x14ac:dyDescent="0.25">
      <c r="A933">
        <v>2547</v>
      </c>
      <c r="B933" t="s">
        <v>20</v>
      </c>
      <c r="C933" t="s">
        <v>220</v>
      </c>
      <c r="D933" t="s">
        <v>205</v>
      </c>
      <c r="E933" t="s">
        <v>206</v>
      </c>
      <c r="F933" t="s">
        <v>221</v>
      </c>
      <c r="H933" t="s">
        <v>290</v>
      </c>
      <c r="K933" t="s">
        <v>257</v>
      </c>
      <c r="L933" t="s">
        <v>211</v>
      </c>
      <c r="M933" t="s">
        <v>212</v>
      </c>
      <c r="N933" t="s">
        <v>213</v>
      </c>
      <c r="O933" t="s">
        <v>214</v>
      </c>
      <c r="P933" t="s">
        <v>228</v>
      </c>
      <c r="Q933">
        <v>12.5</v>
      </c>
      <c r="R933" t="s">
        <v>281</v>
      </c>
      <c r="U933" t="s">
        <v>226</v>
      </c>
      <c r="V933" t="s">
        <v>218</v>
      </c>
      <c r="W933" t="s">
        <v>219</v>
      </c>
    </row>
    <row r="934" spans="1:23" x14ac:dyDescent="0.25">
      <c r="A934">
        <v>2552</v>
      </c>
      <c r="B934" t="s">
        <v>20</v>
      </c>
      <c r="C934" t="s">
        <v>204</v>
      </c>
      <c r="D934" t="s">
        <v>262</v>
      </c>
      <c r="E934" t="s">
        <v>236</v>
      </c>
      <c r="K934" t="s">
        <v>236</v>
      </c>
      <c r="N934" t="s">
        <v>236</v>
      </c>
      <c r="O934" t="s">
        <v>236</v>
      </c>
    </row>
    <row r="935" spans="1:23" x14ac:dyDescent="0.25">
      <c r="A935">
        <v>2554</v>
      </c>
      <c r="B935" t="s">
        <v>20</v>
      </c>
      <c r="C935" t="s">
        <v>204</v>
      </c>
      <c r="D935" t="s">
        <v>205</v>
      </c>
      <c r="E935" t="s">
        <v>206</v>
      </c>
      <c r="F935" t="s">
        <v>221</v>
      </c>
      <c r="H935" t="s">
        <v>232</v>
      </c>
      <c r="K935" t="s">
        <v>210</v>
      </c>
      <c r="L935" t="s">
        <v>211</v>
      </c>
      <c r="M935" t="s">
        <v>212</v>
      </c>
      <c r="N935" t="s">
        <v>213</v>
      </c>
      <c r="O935" t="s">
        <v>214</v>
      </c>
      <c r="P935" t="s">
        <v>228</v>
      </c>
      <c r="Q935">
        <v>12.5</v>
      </c>
      <c r="R935" t="s">
        <v>274</v>
      </c>
      <c r="U935" t="s">
        <v>278</v>
      </c>
      <c r="V935" t="s">
        <v>227</v>
      </c>
      <c r="W935" t="s">
        <v>219</v>
      </c>
    </row>
    <row r="936" spans="1:23" x14ac:dyDescent="0.25">
      <c r="A936">
        <v>2569</v>
      </c>
      <c r="B936" t="s">
        <v>20</v>
      </c>
      <c r="C936" t="s">
        <v>220</v>
      </c>
      <c r="D936" t="s">
        <v>205</v>
      </c>
      <c r="E936" t="s">
        <v>206</v>
      </c>
      <c r="F936" t="s">
        <v>221</v>
      </c>
      <c r="H936" t="s">
        <v>249</v>
      </c>
      <c r="K936" t="s">
        <v>257</v>
      </c>
      <c r="L936" t="s">
        <v>211</v>
      </c>
      <c r="M936" t="s">
        <v>212</v>
      </c>
      <c r="N936" t="s">
        <v>213</v>
      </c>
      <c r="O936" t="s">
        <v>214</v>
      </c>
      <c r="P936" t="s">
        <v>228</v>
      </c>
      <c r="Q936">
        <v>12.5</v>
      </c>
      <c r="R936" t="s">
        <v>282</v>
      </c>
      <c r="U936" t="s">
        <v>229</v>
      </c>
      <c r="V936" t="s">
        <v>227</v>
      </c>
      <c r="W936" t="s">
        <v>219</v>
      </c>
    </row>
    <row r="937" spans="1:23" x14ac:dyDescent="0.25">
      <c r="A937">
        <v>2709</v>
      </c>
      <c r="B937" t="s">
        <v>20</v>
      </c>
      <c r="C937" t="s">
        <v>220</v>
      </c>
      <c r="D937" t="s">
        <v>205</v>
      </c>
      <c r="E937" t="s">
        <v>206</v>
      </c>
      <c r="F937" t="s">
        <v>221</v>
      </c>
      <c r="H937" t="s">
        <v>249</v>
      </c>
      <c r="K937" t="s">
        <v>243</v>
      </c>
      <c r="L937" t="s">
        <v>237</v>
      </c>
      <c r="M937" t="s">
        <v>238</v>
      </c>
      <c r="N937" t="s">
        <v>213</v>
      </c>
      <c r="O937" t="s">
        <v>214</v>
      </c>
      <c r="P937" t="s">
        <v>228</v>
      </c>
      <c r="Q937">
        <v>12.5</v>
      </c>
      <c r="R937" t="s">
        <v>239</v>
      </c>
      <c r="U937" t="s">
        <v>229</v>
      </c>
      <c r="V937" t="s">
        <v>218</v>
      </c>
      <c r="W937" t="s">
        <v>219</v>
      </c>
    </row>
    <row r="938" spans="1:23" x14ac:dyDescent="0.25">
      <c r="A938">
        <v>1603</v>
      </c>
      <c r="B938" t="s">
        <v>21</v>
      </c>
      <c r="C938" t="s">
        <v>204</v>
      </c>
      <c r="D938" t="s">
        <v>205</v>
      </c>
      <c r="E938" t="s">
        <v>206</v>
      </c>
      <c r="F938" t="s">
        <v>207</v>
      </c>
      <c r="G938" t="s">
        <v>234</v>
      </c>
      <c r="H938" t="s">
        <v>290</v>
      </c>
      <c r="K938" t="s">
        <v>210</v>
      </c>
      <c r="L938" t="s">
        <v>211</v>
      </c>
      <c r="M938" t="s">
        <v>212</v>
      </c>
      <c r="N938" t="s">
        <v>213</v>
      </c>
      <c r="O938" t="s">
        <v>214</v>
      </c>
      <c r="P938" t="s">
        <v>235</v>
      </c>
      <c r="Q938">
        <v>15</v>
      </c>
      <c r="R938" t="s">
        <v>471</v>
      </c>
      <c r="U938" t="s">
        <v>229</v>
      </c>
      <c r="V938" t="s">
        <v>227</v>
      </c>
      <c r="W938" t="s">
        <v>219</v>
      </c>
    </row>
    <row r="939" spans="1:23" x14ac:dyDescent="0.25">
      <c r="A939">
        <v>1606</v>
      </c>
      <c r="B939" t="s">
        <v>21</v>
      </c>
      <c r="C939" t="s">
        <v>204</v>
      </c>
      <c r="D939" t="s">
        <v>205</v>
      </c>
      <c r="E939" t="s">
        <v>206</v>
      </c>
      <c r="F939" t="s">
        <v>207</v>
      </c>
      <c r="G939" t="s">
        <v>208</v>
      </c>
      <c r="H939" t="s">
        <v>290</v>
      </c>
      <c r="K939" t="s">
        <v>210</v>
      </c>
      <c r="L939" t="s">
        <v>211</v>
      </c>
      <c r="M939" t="s">
        <v>212</v>
      </c>
      <c r="N939" t="s">
        <v>213</v>
      </c>
      <c r="O939" t="s">
        <v>214</v>
      </c>
      <c r="P939" t="s">
        <v>228</v>
      </c>
      <c r="Q939">
        <v>12.5</v>
      </c>
      <c r="R939" t="s">
        <v>258</v>
      </c>
      <c r="U939" t="s">
        <v>229</v>
      </c>
      <c r="V939" t="s">
        <v>218</v>
      </c>
      <c r="W939" t="s">
        <v>219</v>
      </c>
    </row>
    <row r="940" spans="1:23" x14ac:dyDescent="0.25">
      <c r="A940">
        <v>1607</v>
      </c>
      <c r="B940" t="s">
        <v>21</v>
      </c>
      <c r="C940" t="s">
        <v>220</v>
      </c>
      <c r="D940" t="s">
        <v>205</v>
      </c>
      <c r="E940" t="s">
        <v>206</v>
      </c>
      <c r="F940" t="s">
        <v>207</v>
      </c>
      <c r="G940" t="s">
        <v>234</v>
      </c>
      <c r="H940" t="s">
        <v>290</v>
      </c>
      <c r="K940" t="s">
        <v>257</v>
      </c>
      <c r="L940" t="s">
        <v>211</v>
      </c>
      <c r="M940" t="s">
        <v>212</v>
      </c>
      <c r="N940" t="s">
        <v>223</v>
      </c>
      <c r="O940" t="s">
        <v>224</v>
      </c>
      <c r="P940" t="s">
        <v>235</v>
      </c>
      <c r="Q940">
        <v>15</v>
      </c>
      <c r="R940" t="s">
        <v>274</v>
      </c>
      <c r="U940" t="s">
        <v>229</v>
      </c>
      <c r="V940" t="s">
        <v>227</v>
      </c>
      <c r="W940" t="s">
        <v>219</v>
      </c>
    </row>
    <row r="941" spans="1:23" x14ac:dyDescent="0.25">
      <c r="A941">
        <v>1608</v>
      </c>
      <c r="B941" t="s">
        <v>21</v>
      </c>
      <c r="C941" t="s">
        <v>204</v>
      </c>
      <c r="D941" t="s">
        <v>205</v>
      </c>
      <c r="E941" t="s">
        <v>206</v>
      </c>
      <c r="F941" t="s">
        <v>207</v>
      </c>
      <c r="G941" t="s">
        <v>234</v>
      </c>
      <c r="H941" t="s">
        <v>268</v>
      </c>
      <c r="K941" t="s">
        <v>257</v>
      </c>
      <c r="L941" t="s">
        <v>211</v>
      </c>
      <c r="M941" t="s">
        <v>212</v>
      </c>
      <c r="N941" t="s">
        <v>213</v>
      </c>
      <c r="O941" t="s">
        <v>214</v>
      </c>
      <c r="P941" t="s">
        <v>228</v>
      </c>
      <c r="Q941">
        <v>12.5</v>
      </c>
      <c r="R941" t="s">
        <v>216</v>
      </c>
      <c r="U941" t="s">
        <v>229</v>
      </c>
      <c r="V941" t="s">
        <v>218</v>
      </c>
      <c r="W941" t="s">
        <v>219</v>
      </c>
    </row>
    <row r="942" spans="1:23" x14ac:dyDescent="0.25">
      <c r="A942">
        <v>1612</v>
      </c>
      <c r="B942" t="s">
        <v>21</v>
      </c>
      <c r="C942" t="s">
        <v>204</v>
      </c>
      <c r="D942" t="s">
        <v>205</v>
      </c>
      <c r="E942" t="s">
        <v>206</v>
      </c>
      <c r="F942" t="s">
        <v>207</v>
      </c>
      <c r="G942" t="s">
        <v>234</v>
      </c>
      <c r="H942" t="s">
        <v>290</v>
      </c>
      <c r="K942" t="s">
        <v>279</v>
      </c>
      <c r="L942" t="s">
        <v>211</v>
      </c>
      <c r="M942" t="s">
        <v>212</v>
      </c>
      <c r="N942" t="s">
        <v>213</v>
      </c>
      <c r="O942" t="s">
        <v>214</v>
      </c>
      <c r="P942" t="s">
        <v>235</v>
      </c>
      <c r="Q942">
        <v>15</v>
      </c>
      <c r="R942" t="s">
        <v>260</v>
      </c>
      <c r="U942" t="s">
        <v>229</v>
      </c>
      <c r="V942" t="s">
        <v>218</v>
      </c>
      <c r="W942" t="s">
        <v>219</v>
      </c>
    </row>
    <row r="943" spans="1:23" x14ac:dyDescent="0.25">
      <c r="A943">
        <v>1613</v>
      </c>
      <c r="B943" t="s">
        <v>21</v>
      </c>
      <c r="C943" t="s">
        <v>220</v>
      </c>
      <c r="D943" t="s">
        <v>205</v>
      </c>
      <c r="E943" t="s">
        <v>206</v>
      </c>
      <c r="F943" t="s">
        <v>276</v>
      </c>
      <c r="J943" t="s">
        <v>277</v>
      </c>
      <c r="K943" t="s">
        <v>210</v>
      </c>
      <c r="L943" t="s">
        <v>211</v>
      </c>
      <c r="M943" t="s">
        <v>212</v>
      </c>
      <c r="N943" t="s">
        <v>213</v>
      </c>
      <c r="O943" t="s">
        <v>214</v>
      </c>
      <c r="P943" t="s">
        <v>235</v>
      </c>
      <c r="Q943">
        <v>15</v>
      </c>
      <c r="R943" t="s">
        <v>225</v>
      </c>
      <c r="U943" t="s">
        <v>226</v>
      </c>
      <c r="V943" t="s">
        <v>227</v>
      </c>
      <c r="W943" t="s">
        <v>230</v>
      </c>
    </row>
    <row r="944" spans="1:23" x14ac:dyDescent="0.25">
      <c r="A944">
        <v>1616</v>
      </c>
      <c r="B944" t="s">
        <v>21</v>
      </c>
      <c r="C944" t="s">
        <v>204</v>
      </c>
      <c r="D944" t="s">
        <v>205</v>
      </c>
      <c r="E944" t="s">
        <v>206</v>
      </c>
      <c r="F944" t="s">
        <v>276</v>
      </c>
      <c r="J944" t="s">
        <v>277</v>
      </c>
      <c r="K944" t="s">
        <v>279</v>
      </c>
      <c r="L944" t="s">
        <v>284</v>
      </c>
      <c r="M944" s="116">
        <v>0.35</v>
      </c>
      <c r="N944" t="s">
        <v>213</v>
      </c>
      <c r="O944" t="s">
        <v>214</v>
      </c>
      <c r="P944" t="s">
        <v>215</v>
      </c>
      <c r="Q944">
        <v>7</v>
      </c>
      <c r="R944" t="s">
        <v>216</v>
      </c>
      <c r="U944" t="s">
        <v>226</v>
      </c>
      <c r="V944" t="s">
        <v>227</v>
      </c>
      <c r="W944" t="s">
        <v>230</v>
      </c>
    </row>
    <row r="945" spans="1:23" x14ac:dyDescent="0.25">
      <c r="A945">
        <v>1617</v>
      </c>
      <c r="B945" t="s">
        <v>21</v>
      </c>
      <c r="C945" t="s">
        <v>220</v>
      </c>
      <c r="D945" t="s">
        <v>205</v>
      </c>
      <c r="E945" t="s">
        <v>206</v>
      </c>
      <c r="F945" t="s">
        <v>276</v>
      </c>
      <c r="J945" t="s">
        <v>364</v>
      </c>
      <c r="K945" t="s">
        <v>210</v>
      </c>
      <c r="L945" t="s">
        <v>237</v>
      </c>
      <c r="M945" t="s">
        <v>238</v>
      </c>
      <c r="N945" t="s">
        <v>213</v>
      </c>
      <c r="O945" t="s">
        <v>214</v>
      </c>
      <c r="P945" t="s">
        <v>215</v>
      </c>
      <c r="Q945">
        <v>7</v>
      </c>
      <c r="R945" t="s">
        <v>216</v>
      </c>
      <c r="U945" t="s">
        <v>226</v>
      </c>
      <c r="V945" t="s">
        <v>227</v>
      </c>
      <c r="W945" t="s">
        <v>219</v>
      </c>
    </row>
    <row r="946" spans="1:23" x14ac:dyDescent="0.25">
      <c r="A946">
        <v>1622</v>
      </c>
      <c r="B946" t="s">
        <v>21</v>
      </c>
      <c r="C946" t="s">
        <v>204</v>
      </c>
      <c r="D946" t="s">
        <v>205</v>
      </c>
      <c r="E946" t="s">
        <v>206</v>
      </c>
      <c r="F946" t="s">
        <v>221</v>
      </c>
      <c r="H946" t="s">
        <v>249</v>
      </c>
      <c r="K946" t="s">
        <v>210</v>
      </c>
      <c r="L946" t="s">
        <v>211</v>
      </c>
      <c r="M946" t="s">
        <v>212</v>
      </c>
      <c r="N946" t="s">
        <v>213</v>
      </c>
      <c r="O946" t="s">
        <v>214</v>
      </c>
      <c r="P946" t="s">
        <v>228</v>
      </c>
      <c r="Q946">
        <v>12.5</v>
      </c>
      <c r="R946" t="s">
        <v>225</v>
      </c>
      <c r="U946" t="s">
        <v>229</v>
      </c>
      <c r="V946" t="s">
        <v>227</v>
      </c>
      <c r="W946" t="s">
        <v>219</v>
      </c>
    </row>
    <row r="947" spans="1:23" x14ac:dyDescent="0.25">
      <c r="A947">
        <v>1658</v>
      </c>
      <c r="B947" t="s">
        <v>21</v>
      </c>
      <c r="C947" t="s">
        <v>220</v>
      </c>
      <c r="D947" t="s">
        <v>205</v>
      </c>
      <c r="E947" t="s">
        <v>206</v>
      </c>
      <c r="F947" t="s">
        <v>207</v>
      </c>
      <c r="G947" t="s">
        <v>245</v>
      </c>
      <c r="H947" t="s">
        <v>290</v>
      </c>
      <c r="K947" t="s">
        <v>257</v>
      </c>
      <c r="L947" t="s">
        <v>211</v>
      </c>
      <c r="M947" t="s">
        <v>212</v>
      </c>
      <c r="N947" t="s">
        <v>223</v>
      </c>
      <c r="O947" t="s">
        <v>224</v>
      </c>
      <c r="P947" t="s">
        <v>235</v>
      </c>
      <c r="Q947">
        <v>15</v>
      </c>
      <c r="R947" t="s">
        <v>216</v>
      </c>
      <c r="U947" t="s">
        <v>229</v>
      </c>
      <c r="V947" t="s">
        <v>227</v>
      </c>
      <c r="W947" t="s">
        <v>230</v>
      </c>
    </row>
    <row r="948" spans="1:23" x14ac:dyDescent="0.25">
      <c r="A948">
        <v>1659</v>
      </c>
      <c r="B948" t="s">
        <v>21</v>
      </c>
      <c r="C948" t="s">
        <v>204</v>
      </c>
      <c r="D948" t="s">
        <v>205</v>
      </c>
      <c r="E948" t="s">
        <v>206</v>
      </c>
      <c r="F948" t="s">
        <v>276</v>
      </c>
      <c r="J948" t="s">
        <v>472</v>
      </c>
      <c r="K948" t="s">
        <v>210</v>
      </c>
      <c r="L948" t="s">
        <v>211</v>
      </c>
      <c r="M948" t="s">
        <v>212</v>
      </c>
      <c r="N948" t="s">
        <v>213</v>
      </c>
      <c r="O948" t="s">
        <v>214</v>
      </c>
      <c r="P948" t="s">
        <v>235</v>
      </c>
      <c r="Q948">
        <v>15</v>
      </c>
      <c r="R948" t="s">
        <v>216</v>
      </c>
      <c r="U948" t="s">
        <v>229</v>
      </c>
      <c r="V948" t="s">
        <v>227</v>
      </c>
      <c r="W948" t="s">
        <v>219</v>
      </c>
    </row>
    <row r="949" spans="1:23" x14ac:dyDescent="0.25">
      <c r="A949">
        <v>1664</v>
      </c>
      <c r="B949" t="s">
        <v>21</v>
      </c>
      <c r="C949" t="s">
        <v>204</v>
      </c>
      <c r="D949" t="s">
        <v>205</v>
      </c>
      <c r="E949" t="s">
        <v>206</v>
      </c>
      <c r="F949" t="s">
        <v>221</v>
      </c>
      <c r="H949" t="s">
        <v>249</v>
      </c>
      <c r="K949" t="s">
        <v>210</v>
      </c>
      <c r="L949" t="s">
        <v>211</v>
      </c>
      <c r="M949" t="s">
        <v>212</v>
      </c>
      <c r="N949" t="s">
        <v>223</v>
      </c>
      <c r="O949" t="s">
        <v>224</v>
      </c>
      <c r="P949" t="s">
        <v>228</v>
      </c>
      <c r="Q949">
        <v>12.5</v>
      </c>
      <c r="R949" t="s">
        <v>225</v>
      </c>
      <c r="U949" t="s">
        <v>229</v>
      </c>
      <c r="V949" t="s">
        <v>218</v>
      </c>
      <c r="W949" t="s">
        <v>219</v>
      </c>
    </row>
    <row r="950" spans="1:23" x14ac:dyDescent="0.25">
      <c r="A950">
        <v>1665</v>
      </c>
      <c r="B950" t="s">
        <v>21</v>
      </c>
      <c r="C950" t="s">
        <v>204</v>
      </c>
      <c r="D950" t="s">
        <v>205</v>
      </c>
      <c r="E950" t="s">
        <v>47</v>
      </c>
      <c r="K950" t="s">
        <v>47</v>
      </c>
      <c r="N950" t="s">
        <v>236</v>
      </c>
      <c r="O950" t="s">
        <v>236</v>
      </c>
    </row>
    <row r="951" spans="1:23" x14ac:dyDescent="0.25">
      <c r="A951">
        <v>1668</v>
      </c>
      <c r="B951" t="s">
        <v>21</v>
      </c>
      <c r="C951" t="s">
        <v>204</v>
      </c>
      <c r="D951" t="s">
        <v>205</v>
      </c>
      <c r="E951" t="s">
        <v>206</v>
      </c>
      <c r="F951" t="s">
        <v>207</v>
      </c>
      <c r="G951" t="s">
        <v>234</v>
      </c>
      <c r="H951" t="s">
        <v>290</v>
      </c>
      <c r="K951" t="s">
        <v>210</v>
      </c>
      <c r="L951" t="s">
        <v>211</v>
      </c>
      <c r="M951" t="s">
        <v>212</v>
      </c>
      <c r="N951" t="s">
        <v>213</v>
      </c>
      <c r="O951" t="s">
        <v>214</v>
      </c>
      <c r="P951" t="s">
        <v>235</v>
      </c>
      <c r="Q951">
        <v>15</v>
      </c>
      <c r="R951" t="s">
        <v>216</v>
      </c>
      <c r="U951" t="s">
        <v>229</v>
      </c>
      <c r="V951" t="s">
        <v>218</v>
      </c>
      <c r="W951" t="s">
        <v>230</v>
      </c>
    </row>
    <row r="952" spans="1:23" x14ac:dyDescent="0.25">
      <c r="A952">
        <v>1669</v>
      </c>
      <c r="B952" t="s">
        <v>21</v>
      </c>
      <c r="C952" t="s">
        <v>220</v>
      </c>
      <c r="D952" t="s">
        <v>205</v>
      </c>
      <c r="E952" t="s">
        <v>206</v>
      </c>
      <c r="F952" t="s">
        <v>207</v>
      </c>
      <c r="G952" t="s">
        <v>231</v>
      </c>
      <c r="H952" t="s">
        <v>290</v>
      </c>
      <c r="K952" t="s">
        <v>210</v>
      </c>
      <c r="L952" t="s">
        <v>211</v>
      </c>
      <c r="M952" t="s">
        <v>212</v>
      </c>
      <c r="N952" t="s">
        <v>213</v>
      </c>
      <c r="O952" t="s">
        <v>214</v>
      </c>
      <c r="P952" t="s">
        <v>235</v>
      </c>
      <c r="Q952">
        <v>15</v>
      </c>
      <c r="R952" t="s">
        <v>216</v>
      </c>
      <c r="U952" t="s">
        <v>229</v>
      </c>
      <c r="V952" t="s">
        <v>218</v>
      </c>
      <c r="W952" t="s">
        <v>219</v>
      </c>
    </row>
    <row r="953" spans="1:23" x14ac:dyDescent="0.25">
      <c r="A953">
        <v>1672</v>
      </c>
      <c r="B953" t="s">
        <v>21</v>
      </c>
      <c r="C953" t="s">
        <v>204</v>
      </c>
      <c r="D953" t="s">
        <v>205</v>
      </c>
      <c r="E953" t="s">
        <v>206</v>
      </c>
      <c r="F953" t="s">
        <v>207</v>
      </c>
      <c r="G953" t="s">
        <v>234</v>
      </c>
      <c r="H953" t="s">
        <v>290</v>
      </c>
      <c r="K953" t="s">
        <v>257</v>
      </c>
      <c r="L953" t="s">
        <v>211</v>
      </c>
      <c r="M953" t="s">
        <v>212</v>
      </c>
      <c r="N953" t="s">
        <v>213</v>
      </c>
      <c r="O953" t="s">
        <v>214</v>
      </c>
      <c r="P953" t="s">
        <v>235</v>
      </c>
      <c r="Q953">
        <v>15</v>
      </c>
      <c r="R953" t="s">
        <v>216</v>
      </c>
      <c r="U953" t="s">
        <v>229</v>
      </c>
      <c r="V953" t="s">
        <v>218</v>
      </c>
      <c r="W953" t="s">
        <v>230</v>
      </c>
    </row>
    <row r="954" spans="1:23" x14ac:dyDescent="0.25">
      <c r="A954">
        <v>1706</v>
      </c>
      <c r="B954" t="s">
        <v>21</v>
      </c>
      <c r="C954" t="s">
        <v>220</v>
      </c>
      <c r="D954" t="s">
        <v>205</v>
      </c>
      <c r="E954" t="s">
        <v>206</v>
      </c>
      <c r="F954" t="s">
        <v>207</v>
      </c>
      <c r="G954" t="s">
        <v>208</v>
      </c>
      <c r="H954" t="s">
        <v>473</v>
      </c>
      <c r="K954" t="s">
        <v>210</v>
      </c>
      <c r="L954" t="s">
        <v>211</v>
      </c>
      <c r="M954" t="s">
        <v>212</v>
      </c>
      <c r="N954" t="s">
        <v>213</v>
      </c>
      <c r="O954" t="s">
        <v>214</v>
      </c>
      <c r="P954" t="s">
        <v>228</v>
      </c>
      <c r="Q954">
        <v>12.5</v>
      </c>
      <c r="R954" t="s">
        <v>281</v>
      </c>
      <c r="U954" t="s">
        <v>226</v>
      </c>
      <c r="V954" t="s">
        <v>218</v>
      </c>
      <c r="W954" t="s">
        <v>219</v>
      </c>
    </row>
    <row r="955" spans="1:23" x14ac:dyDescent="0.25">
      <c r="A955">
        <v>1621</v>
      </c>
      <c r="B955" t="s">
        <v>21</v>
      </c>
      <c r="C955" t="s">
        <v>220</v>
      </c>
      <c r="D955" t="s">
        <v>205</v>
      </c>
      <c r="E955" t="s">
        <v>251</v>
      </c>
      <c r="F955" t="s">
        <v>276</v>
      </c>
      <c r="J955" t="s">
        <v>302</v>
      </c>
      <c r="K955" t="s">
        <v>210</v>
      </c>
      <c r="L955" t="s">
        <v>211</v>
      </c>
      <c r="M955" t="s">
        <v>212</v>
      </c>
      <c r="N955" t="s">
        <v>213</v>
      </c>
      <c r="O955" t="s">
        <v>214</v>
      </c>
      <c r="P955" t="s">
        <v>215</v>
      </c>
      <c r="Q955">
        <v>7</v>
      </c>
      <c r="R955" t="s">
        <v>216</v>
      </c>
      <c r="U955" t="s">
        <v>226</v>
      </c>
      <c r="V955" t="s">
        <v>227</v>
      </c>
      <c r="W955" t="s">
        <v>230</v>
      </c>
    </row>
    <row r="956" spans="1:23" x14ac:dyDescent="0.25">
      <c r="A956">
        <v>1689</v>
      </c>
      <c r="B956" t="s">
        <v>21</v>
      </c>
      <c r="C956" t="s">
        <v>204</v>
      </c>
      <c r="D956" t="s">
        <v>205</v>
      </c>
      <c r="E956" t="s">
        <v>251</v>
      </c>
      <c r="F956" t="s">
        <v>276</v>
      </c>
      <c r="J956" t="s">
        <v>277</v>
      </c>
      <c r="K956" t="s">
        <v>257</v>
      </c>
      <c r="L956" t="s">
        <v>211</v>
      </c>
      <c r="M956" t="s">
        <v>212</v>
      </c>
      <c r="N956" t="s">
        <v>213</v>
      </c>
      <c r="O956" t="s">
        <v>214</v>
      </c>
      <c r="P956" t="s">
        <v>215</v>
      </c>
      <c r="Q956">
        <v>7</v>
      </c>
      <c r="R956" t="s">
        <v>474</v>
      </c>
      <c r="U956" t="s">
        <v>226</v>
      </c>
      <c r="V956" t="s">
        <v>227</v>
      </c>
      <c r="W956" t="s">
        <v>230</v>
      </c>
    </row>
    <row r="957" spans="1:23" x14ac:dyDescent="0.25">
      <c r="A957">
        <v>2387</v>
      </c>
      <c r="B957" t="s">
        <v>22</v>
      </c>
      <c r="C957" t="s">
        <v>204</v>
      </c>
      <c r="D957" t="s">
        <v>205</v>
      </c>
      <c r="E957" t="s">
        <v>251</v>
      </c>
      <c r="F957" t="s">
        <v>207</v>
      </c>
      <c r="G957" t="s">
        <v>234</v>
      </c>
      <c r="H957" t="s">
        <v>240</v>
      </c>
      <c r="I957" t="s">
        <v>253</v>
      </c>
      <c r="K957" t="s">
        <v>257</v>
      </c>
      <c r="L957" t="s">
        <v>211</v>
      </c>
      <c r="M957" t="s">
        <v>212</v>
      </c>
      <c r="N957" t="s">
        <v>213</v>
      </c>
      <c r="O957" t="s">
        <v>214</v>
      </c>
      <c r="P957" t="s">
        <v>215</v>
      </c>
      <c r="Q957">
        <v>7</v>
      </c>
      <c r="R957" t="s">
        <v>216</v>
      </c>
      <c r="U957" t="s">
        <v>229</v>
      </c>
      <c r="V957" t="s">
        <v>218</v>
      </c>
      <c r="W957" t="s">
        <v>230</v>
      </c>
    </row>
    <row r="958" spans="1:23" x14ac:dyDescent="0.25">
      <c r="A958">
        <v>2424</v>
      </c>
      <c r="B958" t="s">
        <v>22</v>
      </c>
      <c r="C958" t="s">
        <v>204</v>
      </c>
      <c r="D958" t="s">
        <v>205</v>
      </c>
      <c r="E958" t="s">
        <v>251</v>
      </c>
      <c r="F958" t="s">
        <v>207</v>
      </c>
      <c r="G958" t="s">
        <v>234</v>
      </c>
      <c r="H958" t="s">
        <v>249</v>
      </c>
      <c r="I958" t="s">
        <v>253</v>
      </c>
      <c r="K958" t="s">
        <v>210</v>
      </c>
      <c r="L958" t="s">
        <v>211</v>
      </c>
      <c r="M958" t="s">
        <v>212</v>
      </c>
      <c r="N958" t="s">
        <v>213</v>
      </c>
      <c r="O958" t="s">
        <v>214</v>
      </c>
      <c r="P958" t="s">
        <v>215</v>
      </c>
      <c r="Q958">
        <v>7</v>
      </c>
      <c r="R958" t="s">
        <v>216</v>
      </c>
      <c r="U958" t="s">
        <v>226</v>
      </c>
      <c r="V958" t="s">
        <v>227</v>
      </c>
      <c r="W958" t="s">
        <v>230</v>
      </c>
    </row>
    <row r="959" spans="1:23" x14ac:dyDescent="0.25">
      <c r="A959">
        <v>2336</v>
      </c>
      <c r="B959" t="s">
        <v>22</v>
      </c>
      <c r="C959" t="s">
        <v>220</v>
      </c>
      <c r="D959" t="s">
        <v>205</v>
      </c>
      <c r="E959" t="s">
        <v>251</v>
      </c>
      <c r="F959" t="s">
        <v>207</v>
      </c>
      <c r="G959" t="s">
        <v>208</v>
      </c>
      <c r="H959" t="s">
        <v>222</v>
      </c>
      <c r="I959" t="s">
        <v>252</v>
      </c>
      <c r="K959" t="s">
        <v>257</v>
      </c>
      <c r="L959" t="s">
        <v>211</v>
      </c>
      <c r="M959" t="s">
        <v>212</v>
      </c>
      <c r="N959" t="s">
        <v>213</v>
      </c>
      <c r="O959" t="s">
        <v>214</v>
      </c>
      <c r="P959" t="s">
        <v>215</v>
      </c>
      <c r="Q959">
        <v>7</v>
      </c>
      <c r="R959" t="s">
        <v>216</v>
      </c>
      <c r="U959" t="s">
        <v>261</v>
      </c>
      <c r="V959" t="s">
        <v>227</v>
      </c>
      <c r="W959" t="s">
        <v>230</v>
      </c>
    </row>
    <row r="960" spans="1:23" x14ac:dyDescent="0.25">
      <c r="A960">
        <v>2423</v>
      </c>
      <c r="B960" t="s">
        <v>22</v>
      </c>
      <c r="C960" t="s">
        <v>204</v>
      </c>
      <c r="D960" t="s">
        <v>242</v>
      </c>
      <c r="E960" t="s">
        <v>251</v>
      </c>
      <c r="F960" t="s">
        <v>207</v>
      </c>
      <c r="G960" t="s">
        <v>208</v>
      </c>
      <c r="H960" t="s">
        <v>475</v>
      </c>
      <c r="I960" t="s">
        <v>253</v>
      </c>
      <c r="K960" t="s">
        <v>210</v>
      </c>
      <c r="L960" t="s">
        <v>211</v>
      </c>
      <c r="M960" t="s">
        <v>212</v>
      </c>
      <c r="N960" t="s">
        <v>213</v>
      </c>
      <c r="O960" t="s">
        <v>214</v>
      </c>
      <c r="P960" t="s">
        <v>235</v>
      </c>
      <c r="Q960">
        <v>15</v>
      </c>
      <c r="R960" t="s">
        <v>216</v>
      </c>
      <c r="U960" t="s">
        <v>229</v>
      </c>
      <c r="V960" t="s">
        <v>218</v>
      </c>
      <c r="W960" t="s">
        <v>219</v>
      </c>
    </row>
    <row r="961" spans="1:23" x14ac:dyDescent="0.25">
      <c r="A961">
        <v>2425</v>
      </c>
      <c r="B961" t="s">
        <v>22</v>
      </c>
      <c r="C961" t="s">
        <v>204</v>
      </c>
      <c r="D961" t="s">
        <v>205</v>
      </c>
      <c r="E961" t="s">
        <v>251</v>
      </c>
      <c r="F961" t="s">
        <v>207</v>
      </c>
      <c r="G961" t="s">
        <v>245</v>
      </c>
      <c r="H961" t="s">
        <v>425</v>
      </c>
      <c r="I961" t="s">
        <v>253</v>
      </c>
      <c r="K961" t="s">
        <v>243</v>
      </c>
      <c r="L961" t="s">
        <v>211</v>
      </c>
      <c r="M961" t="s">
        <v>212</v>
      </c>
      <c r="N961" t="s">
        <v>213</v>
      </c>
      <c r="O961" t="s">
        <v>214</v>
      </c>
      <c r="P961" t="s">
        <v>235</v>
      </c>
      <c r="Q961">
        <v>15</v>
      </c>
      <c r="R961" t="s">
        <v>476</v>
      </c>
      <c r="U961" t="s">
        <v>229</v>
      </c>
      <c r="V961" t="s">
        <v>218</v>
      </c>
      <c r="W961" t="s">
        <v>219</v>
      </c>
    </row>
    <row r="962" spans="1:23" x14ac:dyDescent="0.25">
      <c r="A962">
        <v>373</v>
      </c>
      <c r="B962" t="s">
        <v>22</v>
      </c>
      <c r="C962" t="s">
        <v>220</v>
      </c>
      <c r="D962" t="s">
        <v>205</v>
      </c>
      <c r="E962" t="s">
        <v>206</v>
      </c>
      <c r="F962" t="s">
        <v>207</v>
      </c>
      <c r="G962" t="s">
        <v>234</v>
      </c>
      <c r="H962" t="s">
        <v>417</v>
      </c>
      <c r="K962" t="s">
        <v>257</v>
      </c>
      <c r="L962" t="s">
        <v>211</v>
      </c>
      <c r="M962" t="s">
        <v>212</v>
      </c>
      <c r="N962" t="s">
        <v>213</v>
      </c>
      <c r="O962" t="s">
        <v>214</v>
      </c>
      <c r="P962" t="s">
        <v>235</v>
      </c>
      <c r="Q962">
        <v>15</v>
      </c>
      <c r="R962" t="s">
        <v>233</v>
      </c>
      <c r="U962" t="s">
        <v>229</v>
      </c>
      <c r="V962" t="s">
        <v>218</v>
      </c>
      <c r="W962" t="s">
        <v>230</v>
      </c>
    </row>
    <row r="963" spans="1:23" x14ac:dyDescent="0.25">
      <c r="A963">
        <v>752</v>
      </c>
      <c r="B963" t="s">
        <v>22</v>
      </c>
      <c r="C963" t="s">
        <v>204</v>
      </c>
      <c r="D963" t="s">
        <v>205</v>
      </c>
      <c r="E963" t="s">
        <v>206</v>
      </c>
      <c r="F963" t="s">
        <v>221</v>
      </c>
      <c r="H963" t="s">
        <v>240</v>
      </c>
      <c r="K963" t="s">
        <v>257</v>
      </c>
      <c r="L963" t="s">
        <v>211</v>
      </c>
      <c r="M963" t="s">
        <v>212</v>
      </c>
      <c r="N963" t="s">
        <v>213</v>
      </c>
      <c r="O963" t="s">
        <v>214</v>
      </c>
      <c r="P963" t="s">
        <v>259</v>
      </c>
      <c r="Q963">
        <v>2</v>
      </c>
      <c r="R963" t="s">
        <v>216</v>
      </c>
      <c r="U963" t="s">
        <v>226</v>
      </c>
      <c r="V963" t="s">
        <v>227</v>
      </c>
      <c r="W963" t="s">
        <v>219</v>
      </c>
    </row>
    <row r="964" spans="1:23" x14ac:dyDescent="0.25">
      <c r="A964">
        <v>753</v>
      </c>
      <c r="B964" t="s">
        <v>22</v>
      </c>
      <c r="C964" t="s">
        <v>204</v>
      </c>
      <c r="D964" t="s">
        <v>205</v>
      </c>
      <c r="E964" t="s">
        <v>246</v>
      </c>
      <c r="K964" t="s">
        <v>48</v>
      </c>
      <c r="N964" t="s">
        <v>236</v>
      </c>
      <c r="O964" t="s">
        <v>236</v>
      </c>
      <c r="S964" t="s">
        <v>247</v>
      </c>
      <c r="T964">
        <v>110</v>
      </c>
      <c r="U964" t="s">
        <v>477</v>
      </c>
      <c r="V964" t="s">
        <v>227</v>
      </c>
      <c r="W964" t="s">
        <v>219</v>
      </c>
    </row>
    <row r="965" spans="1:23" x14ac:dyDescent="0.25">
      <c r="A965">
        <v>754</v>
      </c>
      <c r="B965" t="s">
        <v>22</v>
      </c>
      <c r="C965" t="s">
        <v>204</v>
      </c>
      <c r="D965" t="s">
        <v>205</v>
      </c>
      <c r="E965" t="s">
        <v>246</v>
      </c>
      <c r="K965" t="s">
        <v>48</v>
      </c>
      <c r="N965" t="s">
        <v>236</v>
      </c>
      <c r="O965" t="s">
        <v>236</v>
      </c>
      <c r="S965" t="s">
        <v>339</v>
      </c>
      <c r="T965">
        <v>70</v>
      </c>
      <c r="U965" t="s">
        <v>288</v>
      </c>
      <c r="V965" t="s">
        <v>227</v>
      </c>
      <c r="W965" t="s">
        <v>230</v>
      </c>
    </row>
    <row r="966" spans="1:23" x14ac:dyDescent="0.25">
      <c r="A966">
        <v>755</v>
      </c>
      <c r="B966" t="s">
        <v>22</v>
      </c>
      <c r="C966" t="s">
        <v>204</v>
      </c>
      <c r="D966" t="s">
        <v>205</v>
      </c>
      <c r="E966" t="s">
        <v>206</v>
      </c>
      <c r="F966" t="s">
        <v>207</v>
      </c>
      <c r="G966" t="s">
        <v>234</v>
      </c>
      <c r="H966" t="s">
        <v>249</v>
      </c>
      <c r="K966" t="s">
        <v>210</v>
      </c>
      <c r="L966" t="s">
        <v>211</v>
      </c>
      <c r="M966" t="s">
        <v>212</v>
      </c>
      <c r="N966" t="s">
        <v>223</v>
      </c>
      <c r="O966" t="s">
        <v>224</v>
      </c>
      <c r="P966" t="s">
        <v>215</v>
      </c>
      <c r="Q966">
        <v>7</v>
      </c>
      <c r="R966" t="s">
        <v>233</v>
      </c>
      <c r="U966" t="s">
        <v>226</v>
      </c>
      <c r="V966" t="s">
        <v>227</v>
      </c>
      <c r="W966" t="s">
        <v>219</v>
      </c>
    </row>
    <row r="967" spans="1:23" x14ac:dyDescent="0.25">
      <c r="A967">
        <v>756</v>
      </c>
      <c r="B967" t="s">
        <v>22</v>
      </c>
      <c r="C967" t="s">
        <v>204</v>
      </c>
      <c r="D967" t="s">
        <v>205</v>
      </c>
      <c r="E967" t="s">
        <v>206</v>
      </c>
      <c r="F967" t="s">
        <v>276</v>
      </c>
      <c r="J967" t="s">
        <v>277</v>
      </c>
      <c r="K967" t="s">
        <v>210</v>
      </c>
      <c r="L967" t="s">
        <v>211</v>
      </c>
      <c r="M967" t="s">
        <v>212</v>
      </c>
      <c r="N967" t="s">
        <v>213</v>
      </c>
      <c r="O967" t="s">
        <v>214</v>
      </c>
      <c r="P967" t="s">
        <v>215</v>
      </c>
      <c r="Q967">
        <v>7</v>
      </c>
      <c r="R967" t="s">
        <v>233</v>
      </c>
      <c r="U967" t="s">
        <v>229</v>
      </c>
      <c r="V967" t="s">
        <v>218</v>
      </c>
      <c r="W967" t="s">
        <v>230</v>
      </c>
    </row>
    <row r="968" spans="1:23" x14ac:dyDescent="0.25">
      <c r="A968">
        <v>1002</v>
      </c>
      <c r="B968" t="s">
        <v>22</v>
      </c>
      <c r="C968" t="s">
        <v>204</v>
      </c>
      <c r="D968" t="s">
        <v>242</v>
      </c>
      <c r="E968" t="s">
        <v>44</v>
      </c>
      <c r="K968" t="s">
        <v>44</v>
      </c>
      <c r="N968" t="s">
        <v>236</v>
      </c>
      <c r="O968" t="s">
        <v>236</v>
      </c>
    </row>
    <row r="969" spans="1:23" x14ac:dyDescent="0.25">
      <c r="A969">
        <v>1005</v>
      </c>
      <c r="B969" t="s">
        <v>22</v>
      </c>
      <c r="C969" t="s">
        <v>220</v>
      </c>
      <c r="D969" t="s">
        <v>205</v>
      </c>
      <c r="E969" t="s">
        <v>206</v>
      </c>
      <c r="F969" t="s">
        <v>221</v>
      </c>
      <c r="H969" t="s">
        <v>232</v>
      </c>
      <c r="K969" t="s">
        <v>210</v>
      </c>
      <c r="L969" t="s">
        <v>211</v>
      </c>
      <c r="M969" t="s">
        <v>212</v>
      </c>
      <c r="N969" t="s">
        <v>213</v>
      </c>
      <c r="O969" t="s">
        <v>214</v>
      </c>
      <c r="P969" t="s">
        <v>228</v>
      </c>
      <c r="Q969">
        <v>12.5</v>
      </c>
      <c r="R969" t="s">
        <v>260</v>
      </c>
      <c r="U969" t="s">
        <v>270</v>
      </c>
      <c r="V969" t="s">
        <v>227</v>
      </c>
      <c r="W969" t="s">
        <v>230</v>
      </c>
    </row>
    <row r="970" spans="1:23" x14ac:dyDescent="0.25">
      <c r="A970">
        <v>1006</v>
      </c>
      <c r="B970" t="s">
        <v>22</v>
      </c>
      <c r="C970" t="s">
        <v>204</v>
      </c>
      <c r="D970" t="s">
        <v>242</v>
      </c>
      <c r="E970" t="s">
        <v>206</v>
      </c>
      <c r="F970" t="s">
        <v>207</v>
      </c>
      <c r="G970" t="s">
        <v>234</v>
      </c>
      <c r="H970" t="s">
        <v>396</v>
      </c>
      <c r="K970" t="s">
        <v>210</v>
      </c>
      <c r="L970" t="s">
        <v>211</v>
      </c>
      <c r="M970" t="s">
        <v>212</v>
      </c>
      <c r="N970" t="s">
        <v>223</v>
      </c>
      <c r="O970" t="s">
        <v>224</v>
      </c>
      <c r="P970" t="s">
        <v>228</v>
      </c>
      <c r="Q970">
        <v>12.5</v>
      </c>
      <c r="R970" t="s">
        <v>258</v>
      </c>
      <c r="U970" t="s">
        <v>226</v>
      </c>
      <c r="V970" t="s">
        <v>227</v>
      </c>
      <c r="W970" t="s">
        <v>230</v>
      </c>
    </row>
    <row r="971" spans="1:23" x14ac:dyDescent="0.25">
      <c r="A971">
        <v>1286</v>
      </c>
      <c r="B971" t="s">
        <v>22</v>
      </c>
      <c r="C971" t="s">
        <v>220</v>
      </c>
      <c r="D971" t="s">
        <v>205</v>
      </c>
      <c r="E971" t="s">
        <v>206</v>
      </c>
      <c r="F971" t="s">
        <v>207</v>
      </c>
      <c r="G971" t="s">
        <v>208</v>
      </c>
      <c r="H971" t="s">
        <v>290</v>
      </c>
      <c r="K971" t="s">
        <v>257</v>
      </c>
      <c r="L971" t="s">
        <v>211</v>
      </c>
      <c r="M971" t="s">
        <v>212</v>
      </c>
      <c r="N971" t="s">
        <v>295</v>
      </c>
      <c r="O971" t="s">
        <v>296</v>
      </c>
      <c r="P971" t="s">
        <v>228</v>
      </c>
      <c r="Q971">
        <v>12.5</v>
      </c>
      <c r="R971" t="s">
        <v>478</v>
      </c>
      <c r="U971" t="s">
        <v>283</v>
      </c>
      <c r="V971" t="s">
        <v>227</v>
      </c>
      <c r="W971" t="s">
        <v>219</v>
      </c>
    </row>
    <row r="972" spans="1:23" x14ac:dyDescent="0.25">
      <c r="A972">
        <v>1288</v>
      </c>
      <c r="B972" t="s">
        <v>22</v>
      </c>
      <c r="C972" t="s">
        <v>204</v>
      </c>
      <c r="D972" t="s">
        <v>205</v>
      </c>
      <c r="E972" t="s">
        <v>206</v>
      </c>
      <c r="F972" t="s">
        <v>276</v>
      </c>
      <c r="J972" t="s">
        <v>277</v>
      </c>
      <c r="K972" t="s">
        <v>210</v>
      </c>
      <c r="L972" t="s">
        <v>211</v>
      </c>
      <c r="M972" t="s">
        <v>212</v>
      </c>
      <c r="N972" t="s">
        <v>213</v>
      </c>
      <c r="O972" t="s">
        <v>214</v>
      </c>
      <c r="P972" t="s">
        <v>215</v>
      </c>
      <c r="Q972">
        <v>7</v>
      </c>
      <c r="R972" t="s">
        <v>281</v>
      </c>
      <c r="U972" t="s">
        <v>479</v>
      </c>
      <c r="V972" t="s">
        <v>227</v>
      </c>
      <c r="W972" t="s">
        <v>230</v>
      </c>
    </row>
    <row r="973" spans="1:23" x14ac:dyDescent="0.25">
      <c r="A973">
        <v>1815</v>
      </c>
      <c r="B973" t="s">
        <v>22</v>
      </c>
      <c r="C973" t="s">
        <v>220</v>
      </c>
      <c r="D973" t="s">
        <v>205</v>
      </c>
      <c r="E973" t="s">
        <v>206</v>
      </c>
      <c r="F973" t="s">
        <v>221</v>
      </c>
      <c r="H973" t="s">
        <v>249</v>
      </c>
      <c r="K973" t="s">
        <v>210</v>
      </c>
      <c r="L973" t="s">
        <v>211</v>
      </c>
      <c r="M973" t="s">
        <v>212</v>
      </c>
      <c r="N973" t="s">
        <v>213</v>
      </c>
      <c r="O973" t="s">
        <v>214</v>
      </c>
      <c r="P973" t="s">
        <v>228</v>
      </c>
      <c r="Q973">
        <v>12.5</v>
      </c>
      <c r="R973" t="s">
        <v>216</v>
      </c>
      <c r="U973" t="s">
        <v>229</v>
      </c>
      <c r="V973" t="s">
        <v>227</v>
      </c>
      <c r="W973" t="s">
        <v>230</v>
      </c>
    </row>
    <row r="974" spans="1:23" x14ac:dyDescent="0.25">
      <c r="A974">
        <v>1947</v>
      </c>
      <c r="B974" t="s">
        <v>22</v>
      </c>
      <c r="C974" t="s">
        <v>220</v>
      </c>
      <c r="D974" t="s">
        <v>205</v>
      </c>
      <c r="E974" t="s">
        <v>47</v>
      </c>
      <c r="K974" t="s">
        <v>47</v>
      </c>
      <c r="N974" t="s">
        <v>236</v>
      </c>
      <c r="O974" t="s">
        <v>236</v>
      </c>
    </row>
    <row r="975" spans="1:23" x14ac:dyDescent="0.25">
      <c r="A975">
        <v>1976</v>
      </c>
      <c r="B975" t="s">
        <v>22</v>
      </c>
      <c r="C975" t="s">
        <v>220</v>
      </c>
      <c r="D975" t="s">
        <v>205</v>
      </c>
      <c r="E975" t="s">
        <v>206</v>
      </c>
      <c r="F975" t="s">
        <v>207</v>
      </c>
      <c r="G975" t="s">
        <v>234</v>
      </c>
      <c r="H975" t="s">
        <v>240</v>
      </c>
      <c r="K975" t="s">
        <v>257</v>
      </c>
      <c r="L975" t="s">
        <v>211</v>
      </c>
      <c r="M975" t="s">
        <v>212</v>
      </c>
      <c r="N975" t="s">
        <v>223</v>
      </c>
      <c r="O975" t="s">
        <v>224</v>
      </c>
      <c r="P975" t="s">
        <v>235</v>
      </c>
      <c r="Q975">
        <v>15</v>
      </c>
      <c r="R975" t="s">
        <v>267</v>
      </c>
      <c r="U975" t="s">
        <v>229</v>
      </c>
      <c r="V975" t="s">
        <v>218</v>
      </c>
      <c r="W975" t="s">
        <v>219</v>
      </c>
    </row>
    <row r="976" spans="1:23" x14ac:dyDescent="0.25">
      <c r="A976">
        <v>2031</v>
      </c>
      <c r="B976" t="s">
        <v>22</v>
      </c>
      <c r="C976" t="s">
        <v>204</v>
      </c>
      <c r="D976" t="s">
        <v>262</v>
      </c>
      <c r="E976" t="s">
        <v>236</v>
      </c>
      <c r="K976" t="s">
        <v>236</v>
      </c>
      <c r="N976" t="s">
        <v>236</v>
      </c>
      <c r="O976" t="s">
        <v>236</v>
      </c>
    </row>
    <row r="977" spans="1:23" x14ac:dyDescent="0.25">
      <c r="A977">
        <v>2235</v>
      </c>
      <c r="B977" t="s">
        <v>22</v>
      </c>
      <c r="C977" t="s">
        <v>204</v>
      </c>
      <c r="D977" t="s">
        <v>205</v>
      </c>
      <c r="E977" t="s">
        <v>206</v>
      </c>
      <c r="F977" t="s">
        <v>207</v>
      </c>
      <c r="G977" t="s">
        <v>231</v>
      </c>
      <c r="H977" t="s">
        <v>249</v>
      </c>
      <c r="K977" t="s">
        <v>257</v>
      </c>
      <c r="L977" t="s">
        <v>211</v>
      </c>
      <c r="M977" t="s">
        <v>212</v>
      </c>
      <c r="N977" t="s">
        <v>213</v>
      </c>
      <c r="O977" t="s">
        <v>214</v>
      </c>
      <c r="P977" t="s">
        <v>228</v>
      </c>
      <c r="Q977">
        <v>12.5</v>
      </c>
      <c r="R977" t="s">
        <v>216</v>
      </c>
      <c r="U977" t="s">
        <v>229</v>
      </c>
      <c r="V977" t="s">
        <v>227</v>
      </c>
      <c r="W977" t="s">
        <v>219</v>
      </c>
    </row>
    <row r="978" spans="1:23" x14ac:dyDescent="0.25">
      <c r="A978">
        <v>2238</v>
      </c>
      <c r="B978" t="s">
        <v>22</v>
      </c>
      <c r="C978" t="s">
        <v>204</v>
      </c>
      <c r="D978" t="s">
        <v>205</v>
      </c>
      <c r="E978" t="s">
        <v>206</v>
      </c>
      <c r="F978" t="s">
        <v>221</v>
      </c>
      <c r="H978" t="s">
        <v>249</v>
      </c>
      <c r="K978" t="s">
        <v>257</v>
      </c>
      <c r="L978" t="s">
        <v>211</v>
      </c>
      <c r="M978" t="s">
        <v>212</v>
      </c>
      <c r="N978" t="s">
        <v>213</v>
      </c>
      <c r="O978" t="s">
        <v>214</v>
      </c>
      <c r="P978" t="s">
        <v>235</v>
      </c>
      <c r="Q978">
        <v>15</v>
      </c>
      <c r="R978" t="s">
        <v>260</v>
      </c>
      <c r="U978" t="s">
        <v>229</v>
      </c>
      <c r="V978" t="s">
        <v>218</v>
      </c>
      <c r="W978" t="s">
        <v>219</v>
      </c>
    </row>
    <row r="979" spans="1:23" x14ac:dyDescent="0.25">
      <c r="A979">
        <v>2239</v>
      </c>
      <c r="B979" t="s">
        <v>22</v>
      </c>
      <c r="C979" t="s">
        <v>204</v>
      </c>
      <c r="D979" t="s">
        <v>205</v>
      </c>
      <c r="E979" t="s">
        <v>43</v>
      </c>
      <c r="K979" t="s">
        <v>43</v>
      </c>
      <c r="N979" t="s">
        <v>236</v>
      </c>
      <c r="O979" t="s">
        <v>236</v>
      </c>
    </row>
    <row r="980" spans="1:23" x14ac:dyDescent="0.25">
      <c r="A980">
        <v>2240</v>
      </c>
      <c r="B980" t="s">
        <v>22</v>
      </c>
      <c r="C980" t="s">
        <v>204</v>
      </c>
      <c r="D980" t="s">
        <v>205</v>
      </c>
      <c r="E980" t="s">
        <v>44</v>
      </c>
      <c r="K980" t="s">
        <v>44</v>
      </c>
      <c r="N980" t="s">
        <v>236</v>
      </c>
      <c r="O980" t="s">
        <v>236</v>
      </c>
    </row>
    <row r="981" spans="1:23" x14ac:dyDescent="0.25">
      <c r="A981">
        <v>2243</v>
      </c>
      <c r="B981" t="s">
        <v>22</v>
      </c>
      <c r="C981" t="s">
        <v>220</v>
      </c>
      <c r="D981" t="s">
        <v>205</v>
      </c>
      <c r="E981" t="s">
        <v>206</v>
      </c>
      <c r="F981" t="s">
        <v>207</v>
      </c>
      <c r="G981" t="s">
        <v>208</v>
      </c>
      <c r="H981" t="s">
        <v>249</v>
      </c>
      <c r="K981" t="s">
        <v>257</v>
      </c>
      <c r="L981" t="s">
        <v>211</v>
      </c>
      <c r="M981" t="s">
        <v>212</v>
      </c>
      <c r="N981" t="s">
        <v>223</v>
      </c>
      <c r="O981" t="s">
        <v>224</v>
      </c>
      <c r="P981" t="s">
        <v>215</v>
      </c>
      <c r="Q981">
        <v>7</v>
      </c>
      <c r="R981" t="s">
        <v>281</v>
      </c>
      <c r="U981" t="s">
        <v>226</v>
      </c>
      <c r="V981" t="s">
        <v>227</v>
      </c>
      <c r="W981" t="s">
        <v>219</v>
      </c>
    </row>
    <row r="982" spans="1:23" x14ac:dyDescent="0.25">
      <c r="A982">
        <v>2244</v>
      </c>
      <c r="B982" t="s">
        <v>22</v>
      </c>
      <c r="C982" t="s">
        <v>204</v>
      </c>
      <c r="D982" t="s">
        <v>205</v>
      </c>
      <c r="E982" t="s">
        <v>206</v>
      </c>
      <c r="F982" t="s">
        <v>221</v>
      </c>
      <c r="H982" t="s">
        <v>232</v>
      </c>
      <c r="K982" t="s">
        <v>257</v>
      </c>
      <c r="L982" t="s">
        <v>211</v>
      </c>
      <c r="M982" t="s">
        <v>212</v>
      </c>
      <c r="N982" t="s">
        <v>213</v>
      </c>
      <c r="O982" t="s">
        <v>214</v>
      </c>
      <c r="P982" t="s">
        <v>215</v>
      </c>
      <c r="Q982">
        <v>7</v>
      </c>
      <c r="R982" t="s">
        <v>216</v>
      </c>
      <c r="U982" t="s">
        <v>217</v>
      </c>
      <c r="V982" t="s">
        <v>218</v>
      </c>
      <c r="W982" t="s">
        <v>230</v>
      </c>
    </row>
    <row r="983" spans="1:23" x14ac:dyDescent="0.25">
      <c r="A983">
        <v>2245</v>
      </c>
      <c r="B983" t="s">
        <v>22</v>
      </c>
      <c r="C983" t="s">
        <v>220</v>
      </c>
      <c r="D983" t="s">
        <v>205</v>
      </c>
      <c r="E983" t="s">
        <v>206</v>
      </c>
      <c r="F983" t="s">
        <v>221</v>
      </c>
      <c r="H983" t="s">
        <v>232</v>
      </c>
      <c r="K983" t="s">
        <v>210</v>
      </c>
      <c r="L983" t="s">
        <v>211</v>
      </c>
      <c r="M983" t="s">
        <v>212</v>
      </c>
      <c r="N983" t="s">
        <v>223</v>
      </c>
      <c r="O983" t="s">
        <v>224</v>
      </c>
      <c r="P983" t="s">
        <v>215</v>
      </c>
      <c r="Q983">
        <v>7</v>
      </c>
      <c r="R983" t="s">
        <v>216</v>
      </c>
      <c r="U983" t="s">
        <v>278</v>
      </c>
      <c r="V983" t="s">
        <v>227</v>
      </c>
      <c r="W983" t="s">
        <v>219</v>
      </c>
    </row>
    <row r="984" spans="1:23" x14ac:dyDescent="0.25">
      <c r="A984">
        <v>2250</v>
      </c>
      <c r="B984" t="s">
        <v>22</v>
      </c>
      <c r="C984" t="s">
        <v>204</v>
      </c>
      <c r="D984" t="s">
        <v>205</v>
      </c>
      <c r="E984" t="s">
        <v>206</v>
      </c>
      <c r="F984" t="s">
        <v>221</v>
      </c>
      <c r="H984" t="s">
        <v>249</v>
      </c>
      <c r="K984" t="s">
        <v>279</v>
      </c>
      <c r="L984" t="s">
        <v>211</v>
      </c>
      <c r="M984" t="s">
        <v>212</v>
      </c>
      <c r="N984" t="s">
        <v>213</v>
      </c>
      <c r="O984" t="s">
        <v>214</v>
      </c>
      <c r="P984" t="s">
        <v>259</v>
      </c>
      <c r="Q984">
        <v>2</v>
      </c>
      <c r="R984" t="s">
        <v>216</v>
      </c>
      <c r="U984" t="s">
        <v>261</v>
      </c>
      <c r="V984" t="s">
        <v>218</v>
      </c>
      <c r="W984" t="s">
        <v>230</v>
      </c>
    </row>
    <row r="985" spans="1:23" x14ac:dyDescent="0.25">
      <c r="A985">
        <v>2298</v>
      </c>
      <c r="B985" t="s">
        <v>22</v>
      </c>
      <c r="C985" t="s">
        <v>204</v>
      </c>
      <c r="D985" t="s">
        <v>205</v>
      </c>
      <c r="E985" t="s">
        <v>206</v>
      </c>
      <c r="F985" t="s">
        <v>221</v>
      </c>
      <c r="H985" t="s">
        <v>268</v>
      </c>
      <c r="K985" t="s">
        <v>279</v>
      </c>
      <c r="L985" t="s">
        <v>211</v>
      </c>
      <c r="M985" t="s">
        <v>212</v>
      </c>
      <c r="N985" t="s">
        <v>213</v>
      </c>
      <c r="O985" t="s">
        <v>214</v>
      </c>
      <c r="P985" t="s">
        <v>228</v>
      </c>
      <c r="Q985">
        <v>12.5</v>
      </c>
      <c r="R985" t="s">
        <v>480</v>
      </c>
      <c r="U985" t="s">
        <v>226</v>
      </c>
      <c r="V985" t="s">
        <v>218</v>
      </c>
      <c r="W985" t="s">
        <v>230</v>
      </c>
    </row>
    <row r="986" spans="1:23" x14ac:dyDescent="0.25">
      <c r="A986">
        <v>2299</v>
      </c>
      <c r="B986" t="s">
        <v>22</v>
      </c>
      <c r="C986" t="s">
        <v>220</v>
      </c>
      <c r="D986" t="s">
        <v>205</v>
      </c>
      <c r="E986" t="s">
        <v>206</v>
      </c>
      <c r="F986" t="s">
        <v>207</v>
      </c>
      <c r="G986" t="s">
        <v>234</v>
      </c>
      <c r="H986" t="s">
        <v>248</v>
      </c>
      <c r="K986" t="s">
        <v>257</v>
      </c>
      <c r="L986" t="s">
        <v>211</v>
      </c>
      <c r="M986" t="s">
        <v>212</v>
      </c>
      <c r="N986" t="s">
        <v>223</v>
      </c>
      <c r="O986" t="s">
        <v>224</v>
      </c>
      <c r="P986" t="s">
        <v>228</v>
      </c>
      <c r="Q986">
        <v>12.5</v>
      </c>
      <c r="R986" t="s">
        <v>260</v>
      </c>
      <c r="U986" t="s">
        <v>288</v>
      </c>
      <c r="V986" t="s">
        <v>227</v>
      </c>
      <c r="W986" t="s">
        <v>230</v>
      </c>
    </row>
    <row r="987" spans="1:23" x14ac:dyDescent="0.25">
      <c r="A987">
        <v>2300</v>
      </c>
      <c r="B987" t="s">
        <v>22</v>
      </c>
      <c r="C987" t="s">
        <v>204</v>
      </c>
      <c r="D987" t="s">
        <v>262</v>
      </c>
      <c r="E987" t="s">
        <v>236</v>
      </c>
      <c r="K987" t="s">
        <v>236</v>
      </c>
      <c r="N987" t="s">
        <v>236</v>
      </c>
      <c r="O987" t="s">
        <v>236</v>
      </c>
    </row>
    <row r="988" spans="1:23" x14ac:dyDescent="0.25">
      <c r="A988">
        <v>2301</v>
      </c>
      <c r="B988" t="s">
        <v>22</v>
      </c>
      <c r="C988" t="s">
        <v>220</v>
      </c>
      <c r="D988" t="s">
        <v>205</v>
      </c>
      <c r="E988" t="s">
        <v>206</v>
      </c>
      <c r="F988" t="s">
        <v>221</v>
      </c>
      <c r="H988" t="s">
        <v>240</v>
      </c>
      <c r="K988" t="s">
        <v>257</v>
      </c>
      <c r="L988" t="s">
        <v>211</v>
      </c>
      <c r="M988" t="s">
        <v>212</v>
      </c>
      <c r="N988" t="s">
        <v>213</v>
      </c>
      <c r="O988" t="s">
        <v>214</v>
      </c>
      <c r="P988" t="s">
        <v>235</v>
      </c>
      <c r="Q988">
        <v>15</v>
      </c>
      <c r="R988" t="s">
        <v>216</v>
      </c>
      <c r="U988" t="s">
        <v>229</v>
      </c>
      <c r="V988" t="s">
        <v>227</v>
      </c>
      <c r="W988" t="s">
        <v>219</v>
      </c>
    </row>
    <row r="989" spans="1:23" x14ac:dyDescent="0.25">
      <c r="A989">
        <v>2302</v>
      </c>
      <c r="B989" t="s">
        <v>22</v>
      </c>
      <c r="C989" t="s">
        <v>220</v>
      </c>
      <c r="D989" t="s">
        <v>205</v>
      </c>
      <c r="E989" t="s">
        <v>43</v>
      </c>
      <c r="K989" t="s">
        <v>43</v>
      </c>
      <c r="N989" t="s">
        <v>236</v>
      </c>
      <c r="O989" t="s">
        <v>236</v>
      </c>
    </row>
    <row r="990" spans="1:23" x14ac:dyDescent="0.25">
      <c r="A990">
        <v>2303</v>
      </c>
      <c r="B990" t="s">
        <v>22</v>
      </c>
      <c r="C990" t="s">
        <v>204</v>
      </c>
      <c r="D990" t="s">
        <v>205</v>
      </c>
      <c r="E990" t="s">
        <v>44</v>
      </c>
      <c r="K990" t="s">
        <v>44</v>
      </c>
      <c r="N990" t="s">
        <v>236</v>
      </c>
      <c r="O990" t="s">
        <v>236</v>
      </c>
    </row>
    <row r="991" spans="1:23" x14ac:dyDescent="0.25">
      <c r="A991">
        <v>2304</v>
      </c>
      <c r="B991" t="s">
        <v>22</v>
      </c>
      <c r="C991" t="s">
        <v>204</v>
      </c>
      <c r="D991" t="s">
        <v>205</v>
      </c>
      <c r="E991" t="s">
        <v>44</v>
      </c>
      <c r="K991" t="s">
        <v>44</v>
      </c>
      <c r="N991" t="s">
        <v>236</v>
      </c>
      <c r="O991" t="s">
        <v>236</v>
      </c>
    </row>
    <row r="992" spans="1:23" x14ac:dyDescent="0.25">
      <c r="A992">
        <v>2305</v>
      </c>
      <c r="B992" t="s">
        <v>22</v>
      </c>
      <c r="C992" t="s">
        <v>220</v>
      </c>
      <c r="D992" t="s">
        <v>205</v>
      </c>
      <c r="E992" t="s">
        <v>206</v>
      </c>
      <c r="F992" t="s">
        <v>221</v>
      </c>
      <c r="H992" t="s">
        <v>249</v>
      </c>
      <c r="K992" t="s">
        <v>210</v>
      </c>
      <c r="L992" t="s">
        <v>237</v>
      </c>
      <c r="M992" t="s">
        <v>238</v>
      </c>
      <c r="N992" t="s">
        <v>213</v>
      </c>
      <c r="O992" t="s">
        <v>214</v>
      </c>
      <c r="P992" t="s">
        <v>228</v>
      </c>
      <c r="Q992">
        <v>12.5</v>
      </c>
      <c r="R992" t="s">
        <v>216</v>
      </c>
      <c r="U992" t="s">
        <v>229</v>
      </c>
      <c r="V992" t="s">
        <v>218</v>
      </c>
      <c r="W992" t="s">
        <v>219</v>
      </c>
    </row>
    <row r="993" spans="1:23" x14ac:dyDescent="0.25">
      <c r="A993">
        <v>2306</v>
      </c>
      <c r="B993" t="s">
        <v>22</v>
      </c>
      <c r="C993" t="s">
        <v>204</v>
      </c>
      <c r="D993" t="s">
        <v>205</v>
      </c>
      <c r="E993" t="s">
        <v>206</v>
      </c>
      <c r="F993" t="s">
        <v>276</v>
      </c>
      <c r="J993" t="s">
        <v>277</v>
      </c>
      <c r="K993" t="s">
        <v>210</v>
      </c>
      <c r="L993" t="s">
        <v>211</v>
      </c>
      <c r="M993" t="s">
        <v>212</v>
      </c>
      <c r="N993" t="s">
        <v>213</v>
      </c>
      <c r="O993" t="s">
        <v>214</v>
      </c>
      <c r="P993" t="s">
        <v>228</v>
      </c>
      <c r="Q993">
        <v>12.5</v>
      </c>
      <c r="R993" t="s">
        <v>274</v>
      </c>
      <c r="U993" t="s">
        <v>229</v>
      </c>
      <c r="V993" t="s">
        <v>227</v>
      </c>
      <c r="W993" t="s">
        <v>230</v>
      </c>
    </row>
    <row r="994" spans="1:23" x14ac:dyDescent="0.25">
      <c r="A994">
        <v>2308</v>
      </c>
      <c r="B994" t="s">
        <v>22</v>
      </c>
      <c r="C994" t="s">
        <v>204</v>
      </c>
      <c r="D994" t="s">
        <v>205</v>
      </c>
      <c r="E994" t="s">
        <v>44</v>
      </c>
      <c r="K994" t="s">
        <v>44</v>
      </c>
      <c r="N994" t="s">
        <v>236</v>
      </c>
      <c r="O994" t="s">
        <v>236</v>
      </c>
    </row>
    <row r="995" spans="1:23" x14ac:dyDescent="0.25">
      <c r="A995">
        <v>2310</v>
      </c>
      <c r="B995" t="s">
        <v>22</v>
      </c>
      <c r="C995" t="s">
        <v>220</v>
      </c>
      <c r="D995" t="s">
        <v>205</v>
      </c>
      <c r="E995" t="s">
        <v>246</v>
      </c>
      <c r="K995" t="s">
        <v>48</v>
      </c>
      <c r="N995" t="s">
        <v>236</v>
      </c>
      <c r="O995" t="s">
        <v>236</v>
      </c>
      <c r="S995" t="s">
        <v>263</v>
      </c>
      <c r="T995">
        <v>100</v>
      </c>
      <c r="U995" t="s">
        <v>270</v>
      </c>
      <c r="V995" t="s">
        <v>227</v>
      </c>
      <c r="W995" t="s">
        <v>230</v>
      </c>
    </row>
    <row r="996" spans="1:23" x14ac:dyDescent="0.25">
      <c r="A996">
        <v>2311</v>
      </c>
      <c r="B996" t="s">
        <v>22</v>
      </c>
      <c r="C996" t="s">
        <v>204</v>
      </c>
      <c r="D996" t="s">
        <v>205</v>
      </c>
      <c r="E996" t="s">
        <v>206</v>
      </c>
      <c r="F996" t="s">
        <v>221</v>
      </c>
      <c r="H996" t="s">
        <v>249</v>
      </c>
      <c r="K996" t="s">
        <v>243</v>
      </c>
      <c r="L996" t="s">
        <v>211</v>
      </c>
      <c r="M996" t="s">
        <v>212</v>
      </c>
      <c r="N996" t="s">
        <v>223</v>
      </c>
      <c r="O996" t="s">
        <v>224</v>
      </c>
      <c r="P996" t="s">
        <v>259</v>
      </c>
      <c r="Q996">
        <v>2</v>
      </c>
      <c r="R996" t="s">
        <v>239</v>
      </c>
      <c r="U996" t="s">
        <v>229</v>
      </c>
      <c r="V996" t="s">
        <v>227</v>
      </c>
      <c r="W996" t="s">
        <v>219</v>
      </c>
    </row>
    <row r="997" spans="1:23" x14ac:dyDescent="0.25">
      <c r="A997">
        <v>2313</v>
      </c>
      <c r="B997" t="s">
        <v>22</v>
      </c>
      <c r="C997" t="s">
        <v>204</v>
      </c>
      <c r="D997" t="s">
        <v>205</v>
      </c>
      <c r="E997" t="s">
        <v>206</v>
      </c>
      <c r="F997" t="s">
        <v>221</v>
      </c>
      <c r="H997" t="s">
        <v>248</v>
      </c>
      <c r="K997" t="s">
        <v>46</v>
      </c>
      <c r="L997" t="s">
        <v>211</v>
      </c>
      <c r="M997" t="s">
        <v>212</v>
      </c>
      <c r="N997" t="s">
        <v>213</v>
      </c>
      <c r="O997" t="s">
        <v>214</v>
      </c>
      <c r="P997" t="s">
        <v>259</v>
      </c>
      <c r="Q997">
        <v>2</v>
      </c>
      <c r="R997" t="s">
        <v>225</v>
      </c>
      <c r="U997" t="s">
        <v>273</v>
      </c>
      <c r="V997" t="s">
        <v>218</v>
      </c>
      <c r="W997" t="s">
        <v>219</v>
      </c>
    </row>
    <row r="998" spans="1:23" x14ac:dyDescent="0.25">
      <c r="A998">
        <v>2316</v>
      </c>
      <c r="B998" t="s">
        <v>22</v>
      </c>
      <c r="C998" t="s">
        <v>204</v>
      </c>
      <c r="D998" t="s">
        <v>205</v>
      </c>
      <c r="E998" t="s">
        <v>206</v>
      </c>
      <c r="F998" t="s">
        <v>221</v>
      </c>
      <c r="H998" t="s">
        <v>271</v>
      </c>
      <c r="K998" t="s">
        <v>210</v>
      </c>
      <c r="L998" t="s">
        <v>211</v>
      </c>
      <c r="M998" t="s">
        <v>212</v>
      </c>
      <c r="N998" t="s">
        <v>213</v>
      </c>
      <c r="O998" t="s">
        <v>214</v>
      </c>
      <c r="P998" t="s">
        <v>215</v>
      </c>
      <c r="Q998">
        <v>7</v>
      </c>
      <c r="R998" t="s">
        <v>282</v>
      </c>
      <c r="U998" t="s">
        <v>229</v>
      </c>
      <c r="V998" t="s">
        <v>227</v>
      </c>
      <c r="W998" t="s">
        <v>219</v>
      </c>
    </row>
    <row r="999" spans="1:23" x14ac:dyDescent="0.25">
      <c r="A999">
        <v>2319</v>
      </c>
      <c r="B999" t="s">
        <v>22</v>
      </c>
      <c r="C999" t="s">
        <v>204</v>
      </c>
      <c r="D999" t="s">
        <v>205</v>
      </c>
      <c r="E999" t="s">
        <v>206</v>
      </c>
      <c r="F999" t="s">
        <v>207</v>
      </c>
      <c r="G999" t="s">
        <v>245</v>
      </c>
      <c r="H999" t="s">
        <v>249</v>
      </c>
      <c r="K999" t="s">
        <v>257</v>
      </c>
      <c r="L999" t="s">
        <v>211</v>
      </c>
      <c r="M999" t="s">
        <v>212</v>
      </c>
      <c r="N999" t="s">
        <v>213</v>
      </c>
      <c r="O999" t="s">
        <v>214</v>
      </c>
      <c r="P999" t="s">
        <v>228</v>
      </c>
      <c r="Q999">
        <v>12.5</v>
      </c>
      <c r="R999" t="s">
        <v>216</v>
      </c>
      <c r="U999" t="s">
        <v>229</v>
      </c>
      <c r="V999" t="s">
        <v>218</v>
      </c>
      <c r="W999" t="s">
        <v>230</v>
      </c>
    </row>
    <row r="1000" spans="1:23" x14ac:dyDescent="0.25">
      <c r="A1000">
        <v>2320</v>
      </c>
      <c r="B1000" t="s">
        <v>22</v>
      </c>
      <c r="C1000" t="s">
        <v>204</v>
      </c>
      <c r="D1000" t="s">
        <v>205</v>
      </c>
      <c r="E1000" t="s">
        <v>206</v>
      </c>
      <c r="F1000" t="s">
        <v>207</v>
      </c>
      <c r="G1000" t="s">
        <v>208</v>
      </c>
      <c r="H1000" t="s">
        <v>222</v>
      </c>
      <c r="K1000" t="s">
        <v>210</v>
      </c>
      <c r="L1000" t="s">
        <v>211</v>
      </c>
      <c r="M1000" t="s">
        <v>212</v>
      </c>
      <c r="N1000" t="s">
        <v>213</v>
      </c>
      <c r="O1000" t="s">
        <v>214</v>
      </c>
      <c r="P1000" t="s">
        <v>235</v>
      </c>
      <c r="Q1000">
        <v>15</v>
      </c>
      <c r="R1000" t="s">
        <v>216</v>
      </c>
      <c r="U1000" t="s">
        <v>226</v>
      </c>
      <c r="V1000" t="s">
        <v>227</v>
      </c>
      <c r="W1000" t="s">
        <v>230</v>
      </c>
    </row>
    <row r="1001" spans="1:23" x14ac:dyDescent="0.25">
      <c r="A1001">
        <v>2321</v>
      </c>
      <c r="B1001" t="s">
        <v>22</v>
      </c>
      <c r="C1001" t="s">
        <v>204</v>
      </c>
      <c r="D1001" t="s">
        <v>205</v>
      </c>
      <c r="E1001" t="s">
        <v>206</v>
      </c>
      <c r="F1001" t="s">
        <v>221</v>
      </c>
      <c r="H1001" t="s">
        <v>249</v>
      </c>
      <c r="K1001" t="s">
        <v>210</v>
      </c>
      <c r="L1001" t="s">
        <v>211</v>
      </c>
      <c r="M1001" t="s">
        <v>212</v>
      </c>
      <c r="N1001" t="s">
        <v>213</v>
      </c>
      <c r="O1001" t="s">
        <v>214</v>
      </c>
      <c r="P1001" t="s">
        <v>215</v>
      </c>
      <c r="Q1001">
        <v>7</v>
      </c>
      <c r="R1001" t="s">
        <v>258</v>
      </c>
      <c r="U1001" t="s">
        <v>229</v>
      </c>
      <c r="V1001" t="s">
        <v>218</v>
      </c>
      <c r="W1001" t="s">
        <v>219</v>
      </c>
    </row>
    <row r="1002" spans="1:23" x14ac:dyDescent="0.25">
      <c r="A1002">
        <v>2322</v>
      </c>
      <c r="B1002" t="s">
        <v>22</v>
      </c>
      <c r="C1002" t="s">
        <v>220</v>
      </c>
      <c r="D1002" t="s">
        <v>205</v>
      </c>
      <c r="E1002" t="s">
        <v>206</v>
      </c>
      <c r="F1002" t="s">
        <v>221</v>
      </c>
      <c r="H1002" t="s">
        <v>249</v>
      </c>
      <c r="K1002" t="s">
        <v>210</v>
      </c>
      <c r="L1002" t="s">
        <v>211</v>
      </c>
      <c r="M1002" t="s">
        <v>212</v>
      </c>
      <c r="N1002" t="s">
        <v>213</v>
      </c>
      <c r="O1002" t="s">
        <v>214</v>
      </c>
      <c r="P1002" t="s">
        <v>228</v>
      </c>
      <c r="Q1002">
        <v>12.5</v>
      </c>
      <c r="R1002" t="s">
        <v>225</v>
      </c>
      <c r="U1002" t="s">
        <v>229</v>
      </c>
      <c r="V1002" t="s">
        <v>218</v>
      </c>
      <c r="W1002" t="s">
        <v>230</v>
      </c>
    </row>
    <row r="1003" spans="1:23" x14ac:dyDescent="0.25">
      <c r="A1003">
        <v>2323</v>
      </c>
      <c r="B1003" t="s">
        <v>22</v>
      </c>
      <c r="C1003" t="s">
        <v>204</v>
      </c>
      <c r="D1003" t="s">
        <v>205</v>
      </c>
      <c r="E1003" t="s">
        <v>44</v>
      </c>
      <c r="K1003" t="s">
        <v>44</v>
      </c>
      <c r="N1003" t="s">
        <v>236</v>
      </c>
      <c r="O1003" t="s">
        <v>236</v>
      </c>
    </row>
    <row r="1004" spans="1:23" x14ac:dyDescent="0.25">
      <c r="A1004">
        <v>2326</v>
      </c>
      <c r="B1004" t="s">
        <v>22</v>
      </c>
      <c r="C1004" t="s">
        <v>204</v>
      </c>
      <c r="D1004" t="s">
        <v>205</v>
      </c>
      <c r="E1004" t="s">
        <v>206</v>
      </c>
      <c r="F1004" t="s">
        <v>221</v>
      </c>
      <c r="H1004" t="s">
        <v>240</v>
      </c>
      <c r="K1004" t="s">
        <v>210</v>
      </c>
      <c r="L1004" t="s">
        <v>211</v>
      </c>
      <c r="M1004" t="s">
        <v>212</v>
      </c>
      <c r="N1004" t="s">
        <v>213</v>
      </c>
      <c r="O1004" t="s">
        <v>214</v>
      </c>
      <c r="P1004" t="s">
        <v>215</v>
      </c>
      <c r="Q1004">
        <v>7</v>
      </c>
      <c r="R1004" t="s">
        <v>233</v>
      </c>
      <c r="U1004" t="s">
        <v>226</v>
      </c>
      <c r="V1004" t="s">
        <v>227</v>
      </c>
      <c r="W1004" t="s">
        <v>230</v>
      </c>
    </row>
    <row r="1005" spans="1:23" x14ac:dyDescent="0.25">
      <c r="A1005">
        <v>2327</v>
      </c>
      <c r="B1005" t="s">
        <v>22</v>
      </c>
      <c r="C1005" t="s">
        <v>220</v>
      </c>
      <c r="D1005" t="s">
        <v>205</v>
      </c>
      <c r="E1005" t="s">
        <v>206</v>
      </c>
      <c r="F1005" t="s">
        <v>207</v>
      </c>
      <c r="G1005" t="s">
        <v>208</v>
      </c>
      <c r="H1005" t="s">
        <v>232</v>
      </c>
      <c r="K1005" t="s">
        <v>210</v>
      </c>
      <c r="L1005" t="s">
        <v>211</v>
      </c>
      <c r="M1005" t="s">
        <v>212</v>
      </c>
      <c r="N1005" t="s">
        <v>213</v>
      </c>
      <c r="O1005" t="s">
        <v>214</v>
      </c>
      <c r="P1005" t="s">
        <v>215</v>
      </c>
      <c r="Q1005">
        <v>7</v>
      </c>
      <c r="R1005" t="s">
        <v>225</v>
      </c>
      <c r="U1005" t="s">
        <v>229</v>
      </c>
      <c r="V1005" t="s">
        <v>227</v>
      </c>
      <c r="W1005" t="s">
        <v>230</v>
      </c>
    </row>
    <row r="1006" spans="1:23" x14ac:dyDescent="0.25">
      <c r="A1006">
        <v>2328</v>
      </c>
      <c r="B1006" t="s">
        <v>22</v>
      </c>
      <c r="C1006" t="s">
        <v>204</v>
      </c>
      <c r="D1006" t="s">
        <v>205</v>
      </c>
      <c r="E1006" t="s">
        <v>206</v>
      </c>
      <c r="F1006" t="s">
        <v>221</v>
      </c>
      <c r="H1006" t="s">
        <v>222</v>
      </c>
      <c r="K1006" t="s">
        <v>210</v>
      </c>
      <c r="L1006" t="s">
        <v>211</v>
      </c>
      <c r="M1006" t="s">
        <v>212</v>
      </c>
      <c r="N1006" t="s">
        <v>213</v>
      </c>
      <c r="O1006" t="s">
        <v>214</v>
      </c>
      <c r="P1006" t="s">
        <v>215</v>
      </c>
      <c r="Q1006">
        <v>7</v>
      </c>
      <c r="R1006" t="s">
        <v>225</v>
      </c>
      <c r="U1006" t="s">
        <v>229</v>
      </c>
      <c r="V1006" t="s">
        <v>218</v>
      </c>
      <c r="W1006" t="s">
        <v>219</v>
      </c>
    </row>
    <row r="1007" spans="1:23" x14ac:dyDescent="0.25">
      <c r="A1007">
        <v>2329</v>
      </c>
      <c r="B1007" t="s">
        <v>22</v>
      </c>
      <c r="C1007" t="s">
        <v>204</v>
      </c>
      <c r="D1007" t="s">
        <v>205</v>
      </c>
      <c r="E1007" t="s">
        <v>206</v>
      </c>
      <c r="F1007" t="s">
        <v>221</v>
      </c>
      <c r="H1007" t="s">
        <v>249</v>
      </c>
      <c r="K1007" t="s">
        <v>210</v>
      </c>
      <c r="L1007" t="s">
        <v>211</v>
      </c>
      <c r="M1007" t="s">
        <v>212</v>
      </c>
      <c r="N1007" t="s">
        <v>213</v>
      </c>
      <c r="O1007" t="s">
        <v>214</v>
      </c>
      <c r="P1007" t="s">
        <v>235</v>
      </c>
      <c r="Q1007">
        <v>15</v>
      </c>
      <c r="R1007" t="s">
        <v>281</v>
      </c>
      <c r="U1007" t="s">
        <v>229</v>
      </c>
      <c r="V1007" t="s">
        <v>227</v>
      </c>
      <c r="W1007" t="s">
        <v>230</v>
      </c>
    </row>
    <row r="1008" spans="1:23" x14ac:dyDescent="0.25">
      <c r="A1008">
        <v>2330</v>
      </c>
      <c r="B1008" t="s">
        <v>22</v>
      </c>
      <c r="C1008" t="s">
        <v>204</v>
      </c>
      <c r="D1008" t="s">
        <v>205</v>
      </c>
      <c r="E1008" t="s">
        <v>246</v>
      </c>
      <c r="K1008" t="s">
        <v>48</v>
      </c>
      <c r="N1008" t="s">
        <v>236</v>
      </c>
      <c r="O1008" t="s">
        <v>236</v>
      </c>
      <c r="S1008" t="s">
        <v>263</v>
      </c>
      <c r="T1008">
        <v>100</v>
      </c>
      <c r="U1008" t="s">
        <v>288</v>
      </c>
      <c r="V1008" t="s">
        <v>218</v>
      </c>
      <c r="W1008" t="s">
        <v>230</v>
      </c>
    </row>
    <row r="1009" spans="1:23" x14ac:dyDescent="0.25">
      <c r="A1009">
        <v>2338</v>
      </c>
      <c r="B1009" t="s">
        <v>22</v>
      </c>
      <c r="C1009" t="s">
        <v>204</v>
      </c>
      <c r="D1009" t="s">
        <v>205</v>
      </c>
      <c r="E1009" t="s">
        <v>206</v>
      </c>
      <c r="F1009" t="s">
        <v>221</v>
      </c>
      <c r="H1009" t="s">
        <v>249</v>
      </c>
      <c r="K1009" t="s">
        <v>210</v>
      </c>
      <c r="L1009" t="s">
        <v>211</v>
      </c>
      <c r="M1009" t="s">
        <v>212</v>
      </c>
      <c r="N1009" t="s">
        <v>213</v>
      </c>
      <c r="O1009" t="s">
        <v>214</v>
      </c>
      <c r="P1009" t="s">
        <v>228</v>
      </c>
      <c r="Q1009">
        <v>12.5</v>
      </c>
      <c r="R1009" t="s">
        <v>225</v>
      </c>
      <c r="U1009" t="s">
        <v>229</v>
      </c>
      <c r="V1009" t="s">
        <v>218</v>
      </c>
      <c r="W1009" t="s">
        <v>230</v>
      </c>
    </row>
    <row r="1010" spans="1:23" x14ac:dyDescent="0.25">
      <c r="A1010">
        <v>2340</v>
      </c>
      <c r="B1010" t="s">
        <v>22</v>
      </c>
      <c r="C1010" t="s">
        <v>204</v>
      </c>
      <c r="D1010" t="s">
        <v>205</v>
      </c>
      <c r="E1010" t="s">
        <v>206</v>
      </c>
      <c r="F1010" t="s">
        <v>221</v>
      </c>
      <c r="H1010" t="s">
        <v>290</v>
      </c>
      <c r="K1010" t="s">
        <v>257</v>
      </c>
      <c r="L1010" t="s">
        <v>284</v>
      </c>
      <c r="M1010" s="116">
        <v>0.35</v>
      </c>
      <c r="N1010" t="s">
        <v>223</v>
      </c>
      <c r="O1010" t="s">
        <v>224</v>
      </c>
      <c r="P1010" t="s">
        <v>235</v>
      </c>
      <c r="Q1010">
        <v>15</v>
      </c>
      <c r="R1010" t="s">
        <v>225</v>
      </c>
      <c r="U1010" t="s">
        <v>291</v>
      </c>
      <c r="V1010" t="s">
        <v>218</v>
      </c>
      <c r="W1010" t="s">
        <v>219</v>
      </c>
    </row>
    <row r="1011" spans="1:23" x14ac:dyDescent="0.25">
      <c r="A1011">
        <v>2341</v>
      </c>
      <c r="B1011" t="s">
        <v>22</v>
      </c>
      <c r="C1011" t="s">
        <v>204</v>
      </c>
      <c r="D1011" t="s">
        <v>205</v>
      </c>
      <c r="E1011" t="s">
        <v>206</v>
      </c>
      <c r="F1011" t="s">
        <v>207</v>
      </c>
      <c r="G1011" t="s">
        <v>231</v>
      </c>
      <c r="H1011" t="s">
        <v>249</v>
      </c>
      <c r="K1011" t="s">
        <v>210</v>
      </c>
      <c r="L1011" t="s">
        <v>211</v>
      </c>
      <c r="M1011" t="s">
        <v>212</v>
      </c>
      <c r="N1011" t="s">
        <v>213</v>
      </c>
      <c r="O1011" t="s">
        <v>214</v>
      </c>
      <c r="P1011" t="s">
        <v>215</v>
      </c>
      <c r="Q1011">
        <v>7</v>
      </c>
      <c r="R1011" t="s">
        <v>216</v>
      </c>
      <c r="U1011" t="s">
        <v>229</v>
      </c>
      <c r="V1011" t="s">
        <v>218</v>
      </c>
      <c r="W1011" t="s">
        <v>219</v>
      </c>
    </row>
    <row r="1012" spans="1:23" x14ac:dyDescent="0.25">
      <c r="A1012">
        <v>2343</v>
      </c>
      <c r="B1012" t="s">
        <v>22</v>
      </c>
      <c r="C1012" t="s">
        <v>204</v>
      </c>
      <c r="D1012" t="s">
        <v>205</v>
      </c>
      <c r="E1012" t="s">
        <v>206</v>
      </c>
      <c r="F1012" t="s">
        <v>276</v>
      </c>
      <c r="J1012" t="s">
        <v>277</v>
      </c>
      <c r="K1012" t="s">
        <v>257</v>
      </c>
      <c r="L1012" t="s">
        <v>211</v>
      </c>
      <c r="M1012" t="s">
        <v>212</v>
      </c>
      <c r="N1012" t="s">
        <v>213</v>
      </c>
      <c r="O1012" t="s">
        <v>214</v>
      </c>
      <c r="P1012" t="s">
        <v>215</v>
      </c>
      <c r="Q1012">
        <v>7</v>
      </c>
      <c r="R1012" t="s">
        <v>225</v>
      </c>
      <c r="U1012" t="s">
        <v>226</v>
      </c>
      <c r="V1012" t="s">
        <v>218</v>
      </c>
      <c r="W1012" t="s">
        <v>230</v>
      </c>
    </row>
    <row r="1013" spans="1:23" x14ac:dyDescent="0.25">
      <c r="A1013">
        <v>2344</v>
      </c>
      <c r="B1013" t="s">
        <v>22</v>
      </c>
      <c r="C1013" t="s">
        <v>204</v>
      </c>
      <c r="D1013" t="s">
        <v>205</v>
      </c>
      <c r="E1013" t="s">
        <v>206</v>
      </c>
      <c r="F1013" t="s">
        <v>207</v>
      </c>
      <c r="G1013" t="s">
        <v>208</v>
      </c>
      <c r="H1013" t="s">
        <v>249</v>
      </c>
      <c r="K1013" t="s">
        <v>210</v>
      </c>
      <c r="L1013" t="s">
        <v>211</v>
      </c>
      <c r="M1013" t="s">
        <v>212</v>
      </c>
      <c r="N1013" t="s">
        <v>213</v>
      </c>
      <c r="O1013" t="s">
        <v>214</v>
      </c>
      <c r="P1013" t="s">
        <v>228</v>
      </c>
      <c r="Q1013">
        <v>12.5</v>
      </c>
      <c r="R1013" t="s">
        <v>281</v>
      </c>
      <c r="U1013" t="s">
        <v>229</v>
      </c>
      <c r="V1013" t="s">
        <v>218</v>
      </c>
      <c r="W1013" t="s">
        <v>230</v>
      </c>
    </row>
    <row r="1014" spans="1:23" x14ac:dyDescent="0.25">
      <c r="A1014">
        <v>2345</v>
      </c>
      <c r="B1014" t="s">
        <v>22</v>
      </c>
      <c r="C1014" t="s">
        <v>204</v>
      </c>
      <c r="D1014" t="s">
        <v>205</v>
      </c>
      <c r="E1014" t="s">
        <v>206</v>
      </c>
      <c r="F1014" t="s">
        <v>221</v>
      </c>
      <c r="H1014" t="s">
        <v>240</v>
      </c>
      <c r="K1014" t="s">
        <v>257</v>
      </c>
      <c r="L1014" t="s">
        <v>211</v>
      </c>
      <c r="M1014" t="s">
        <v>212</v>
      </c>
      <c r="N1014" t="s">
        <v>223</v>
      </c>
      <c r="O1014" t="s">
        <v>224</v>
      </c>
      <c r="P1014" t="s">
        <v>215</v>
      </c>
      <c r="Q1014">
        <v>7</v>
      </c>
      <c r="R1014" t="s">
        <v>258</v>
      </c>
      <c r="U1014" t="s">
        <v>226</v>
      </c>
      <c r="V1014" t="s">
        <v>218</v>
      </c>
      <c r="W1014" t="s">
        <v>230</v>
      </c>
    </row>
    <row r="1015" spans="1:23" x14ac:dyDescent="0.25">
      <c r="A1015">
        <v>2349</v>
      </c>
      <c r="B1015" t="s">
        <v>22</v>
      </c>
      <c r="C1015" t="s">
        <v>204</v>
      </c>
      <c r="D1015" t="s">
        <v>205</v>
      </c>
      <c r="E1015" t="s">
        <v>47</v>
      </c>
      <c r="K1015" t="s">
        <v>47</v>
      </c>
      <c r="N1015" t="s">
        <v>236</v>
      </c>
      <c r="O1015" t="s">
        <v>236</v>
      </c>
    </row>
    <row r="1016" spans="1:23" x14ac:dyDescent="0.25">
      <c r="A1016">
        <v>2350</v>
      </c>
      <c r="B1016" t="s">
        <v>22</v>
      </c>
      <c r="C1016" t="s">
        <v>204</v>
      </c>
      <c r="D1016" t="s">
        <v>205</v>
      </c>
      <c r="E1016" t="s">
        <v>246</v>
      </c>
      <c r="K1016" t="s">
        <v>48</v>
      </c>
      <c r="N1016" t="s">
        <v>236</v>
      </c>
      <c r="O1016" t="s">
        <v>236</v>
      </c>
      <c r="S1016" t="s">
        <v>263</v>
      </c>
      <c r="T1016">
        <v>100</v>
      </c>
      <c r="U1016" t="s">
        <v>481</v>
      </c>
      <c r="V1016" t="s">
        <v>227</v>
      </c>
      <c r="W1016" t="s">
        <v>230</v>
      </c>
    </row>
    <row r="1017" spans="1:23" x14ac:dyDescent="0.25">
      <c r="A1017">
        <v>2351</v>
      </c>
      <c r="B1017" t="s">
        <v>22</v>
      </c>
      <c r="C1017" t="s">
        <v>204</v>
      </c>
      <c r="D1017" t="s">
        <v>242</v>
      </c>
      <c r="E1017" t="s">
        <v>44</v>
      </c>
      <c r="K1017" t="s">
        <v>44</v>
      </c>
      <c r="N1017" t="s">
        <v>236</v>
      </c>
      <c r="O1017" t="s">
        <v>236</v>
      </c>
    </row>
    <row r="1018" spans="1:23" x14ac:dyDescent="0.25">
      <c r="A1018">
        <v>2352</v>
      </c>
      <c r="B1018" t="s">
        <v>22</v>
      </c>
      <c r="C1018" t="s">
        <v>204</v>
      </c>
      <c r="D1018" t="s">
        <v>205</v>
      </c>
      <c r="E1018" t="s">
        <v>206</v>
      </c>
      <c r="F1018" t="s">
        <v>207</v>
      </c>
      <c r="G1018" t="s">
        <v>208</v>
      </c>
      <c r="H1018" t="s">
        <v>240</v>
      </c>
      <c r="K1018" t="s">
        <v>210</v>
      </c>
      <c r="L1018" t="s">
        <v>237</v>
      </c>
      <c r="M1018" t="s">
        <v>238</v>
      </c>
      <c r="N1018" t="s">
        <v>213</v>
      </c>
      <c r="O1018" t="s">
        <v>214</v>
      </c>
      <c r="P1018" t="s">
        <v>228</v>
      </c>
      <c r="Q1018">
        <v>12.5</v>
      </c>
      <c r="R1018" t="s">
        <v>258</v>
      </c>
      <c r="U1018" t="s">
        <v>399</v>
      </c>
      <c r="V1018" t="s">
        <v>218</v>
      </c>
      <c r="W1018" t="s">
        <v>219</v>
      </c>
    </row>
    <row r="1019" spans="1:23" x14ac:dyDescent="0.25">
      <c r="A1019">
        <v>2353</v>
      </c>
      <c r="B1019" t="s">
        <v>22</v>
      </c>
      <c r="C1019" t="s">
        <v>204</v>
      </c>
      <c r="D1019" t="s">
        <v>205</v>
      </c>
      <c r="E1019" t="s">
        <v>206</v>
      </c>
      <c r="F1019" t="s">
        <v>207</v>
      </c>
      <c r="G1019" t="s">
        <v>208</v>
      </c>
      <c r="H1019" t="s">
        <v>249</v>
      </c>
      <c r="K1019" t="s">
        <v>210</v>
      </c>
      <c r="L1019" t="s">
        <v>211</v>
      </c>
      <c r="M1019" t="s">
        <v>212</v>
      </c>
      <c r="N1019" t="s">
        <v>223</v>
      </c>
      <c r="O1019" t="s">
        <v>224</v>
      </c>
      <c r="P1019" t="s">
        <v>235</v>
      </c>
      <c r="Q1019">
        <v>15</v>
      </c>
      <c r="R1019" t="s">
        <v>225</v>
      </c>
      <c r="U1019" t="s">
        <v>226</v>
      </c>
      <c r="V1019" t="s">
        <v>218</v>
      </c>
      <c r="W1019" t="s">
        <v>219</v>
      </c>
    </row>
    <row r="1020" spans="1:23" x14ac:dyDescent="0.25">
      <c r="A1020">
        <v>2354</v>
      </c>
      <c r="B1020" t="s">
        <v>22</v>
      </c>
      <c r="C1020" t="s">
        <v>204</v>
      </c>
      <c r="D1020" t="s">
        <v>242</v>
      </c>
      <c r="E1020" t="s">
        <v>206</v>
      </c>
      <c r="F1020" t="s">
        <v>221</v>
      </c>
      <c r="H1020" t="s">
        <v>248</v>
      </c>
      <c r="K1020" t="s">
        <v>210</v>
      </c>
      <c r="L1020" t="s">
        <v>237</v>
      </c>
      <c r="M1020" t="s">
        <v>238</v>
      </c>
      <c r="N1020" t="s">
        <v>213</v>
      </c>
      <c r="O1020" t="s">
        <v>214</v>
      </c>
      <c r="P1020" t="s">
        <v>259</v>
      </c>
      <c r="Q1020">
        <v>2</v>
      </c>
      <c r="R1020" t="s">
        <v>216</v>
      </c>
      <c r="U1020" t="s">
        <v>226</v>
      </c>
      <c r="V1020" t="s">
        <v>218</v>
      </c>
      <c r="W1020" t="s">
        <v>219</v>
      </c>
    </row>
    <row r="1021" spans="1:23" x14ac:dyDescent="0.25">
      <c r="A1021">
        <v>2355</v>
      </c>
      <c r="B1021" t="s">
        <v>22</v>
      </c>
      <c r="C1021" t="s">
        <v>204</v>
      </c>
      <c r="D1021" t="s">
        <v>205</v>
      </c>
      <c r="E1021" t="s">
        <v>43</v>
      </c>
      <c r="K1021" t="s">
        <v>43</v>
      </c>
      <c r="N1021" t="s">
        <v>236</v>
      </c>
      <c r="O1021" t="s">
        <v>236</v>
      </c>
    </row>
    <row r="1022" spans="1:23" x14ac:dyDescent="0.25">
      <c r="A1022">
        <v>2356</v>
      </c>
      <c r="B1022" t="s">
        <v>22</v>
      </c>
      <c r="C1022" t="s">
        <v>204</v>
      </c>
      <c r="D1022" t="s">
        <v>205</v>
      </c>
      <c r="E1022" t="s">
        <v>43</v>
      </c>
      <c r="K1022" t="s">
        <v>43</v>
      </c>
      <c r="N1022" t="s">
        <v>236</v>
      </c>
      <c r="O1022" t="s">
        <v>236</v>
      </c>
    </row>
    <row r="1023" spans="1:23" x14ac:dyDescent="0.25">
      <c r="A1023">
        <v>2360</v>
      </c>
      <c r="B1023" t="s">
        <v>22</v>
      </c>
      <c r="C1023" t="s">
        <v>204</v>
      </c>
      <c r="D1023" t="s">
        <v>262</v>
      </c>
      <c r="E1023" t="s">
        <v>236</v>
      </c>
      <c r="K1023" t="s">
        <v>236</v>
      </c>
      <c r="N1023" t="s">
        <v>236</v>
      </c>
      <c r="O1023" t="s">
        <v>236</v>
      </c>
    </row>
    <row r="1024" spans="1:23" x14ac:dyDescent="0.25">
      <c r="A1024">
        <v>2361</v>
      </c>
      <c r="B1024" t="s">
        <v>22</v>
      </c>
      <c r="C1024" t="s">
        <v>204</v>
      </c>
      <c r="D1024" t="s">
        <v>205</v>
      </c>
      <c r="E1024" t="s">
        <v>44</v>
      </c>
      <c r="K1024" t="s">
        <v>44</v>
      </c>
      <c r="N1024" t="s">
        <v>236</v>
      </c>
      <c r="O1024" t="s">
        <v>236</v>
      </c>
    </row>
    <row r="1025" spans="1:23" x14ac:dyDescent="0.25">
      <c r="A1025">
        <v>2362</v>
      </c>
      <c r="B1025" t="s">
        <v>22</v>
      </c>
      <c r="C1025" t="s">
        <v>204</v>
      </c>
      <c r="D1025" t="s">
        <v>205</v>
      </c>
      <c r="E1025" t="s">
        <v>206</v>
      </c>
      <c r="F1025" t="s">
        <v>221</v>
      </c>
      <c r="H1025" t="s">
        <v>249</v>
      </c>
      <c r="K1025" t="s">
        <v>279</v>
      </c>
      <c r="L1025" t="s">
        <v>237</v>
      </c>
      <c r="M1025" t="s">
        <v>238</v>
      </c>
      <c r="N1025" t="s">
        <v>223</v>
      </c>
      <c r="O1025" t="s">
        <v>224</v>
      </c>
      <c r="P1025" t="s">
        <v>228</v>
      </c>
      <c r="Q1025">
        <v>12.5</v>
      </c>
      <c r="R1025" t="s">
        <v>216</v>
      </c>
      <c r="U1025" t="s">
        <v>229</v>
      </c>
      <c r="V1025" t="s">
        <v>218</v>
      </c>
      <c r="W1025" t="s">
        <v>219</v>
      </c>
    </row>
    <row r="1026" spans="1:23" x14ac:dyDescent="0.25">
      <c r="A1026">
        <v>2363</v>
      </c>
      <c r="B1026" t="s">
        <v>22</v>
      </c>
      <c r="C1026" t="s">
        <v>204</v>
      </c>
      <c r="D1026" t="s">
        <v>205</v>
      </c>
      <c r="E1026" t="s">
        <v>206</v>
      </c>
      <c r="F1026" t="s">
        <v>221</v>
      </c>
      <c r="H1026" t="s">
        <v>249</v>
      </c>
      <c r="K1026" t="s">
        <v>257</v>
      </c>
      <c r="L1026" t="s">
        <v>211</v>
      </c>
      <c r="M1026" t="s">
        <v>212</v>
      </c>
      <c r="N1026" t="s">
        <v>213</v>
      </c>
      <c r="O1026" t="s">
        <v>214</v>
      </c>
      <c r="P1026" t="s">
        <v>228</v>
      </c>
      <c r="Q1026">
        <v>12.5</v>
      </c>
      <c r="R1026" t="s">
        <v>216</v>
      </c>
      <c r="U1026" t="s">
        <v>229</v>
      </c>
      <c r="V1026" t="s">
        <v>218</v>
      </c>
      <c r="W1026" t="s">
        <v>219</v>
      </c>
    </row>
    <row r="1027" spans="1:23" x14ac:dyDescent="0.25">
      <c r="A1027">
        <v>2366</v>
      </c>
      <c r="B1027" t="s">
        <v>22</v>
      </c>
      <c r="C1027" t="s">
        <v>204</v>
      </c>
      <c r="D1027" t="s">
        <v>205</v>
      </c>
      <c r="E1027" t="s">
        <v>206</v>
      </c>
      <c r="F1027" t="s">
        <v>207</v>
      </c>
      <c r="G1027" t="s">
        <v>245</v>
      </c>
      <c r="H1027" t="s">
        <v>271</v>
      </c>
      <c r="K1027" t="s">
        <v>279</v>
      </c>
      <c r="L1027" t="s">
        <v>211</v>
      </c>
      <c r="M1027" t="s">
        <v>212</v>
      </c>
      <c r="N1027" t="s">
        <v>213</v>
      </c>
      <c r="O1027" t="s">
        <v>214</v>
      </c>
      <c r="P1027" t="s">
        <v>215</v>
      </c>
      <c r="Q1027">
        <v>7</v>
      </c>
      <c r="R1027" t="s">
        <v>239</v>
      </c>
      <c r="U1027" t="s">
        <v>280</v>
      </c>
      <c r="V1027" t="s">
        <v>218</v>
      </c>
      <c r="W1027" t="s">
        <v>230</v>
      </c>
    </row>
    <row r="1028" spans="1:23" x14ac:dyDescent="0.25">
      <c r="A1028">
        <v>2367</v>
      </c>
      <c r="B1028" t="s">
        <v>22</v>
      </c>
      <c r="C1028" t="s">
        <v>204</v>
      </c>
      <c r="D1028" t="s">
        <v>262</v>
      </c>
      <c r="E1028" t="s">
        <v>236</v>
      </c>
      <c r="K1028" t="s">
        <v>236</v>
      </c>
      <c r="N1028" t="s">
        <v>236</v>
      </c>
      <c r="O1028" t="s">
        <v>236</v>
      </c>
    </row>
    <row r="1029" spans="1:23" x14ac:dyDescent="0.25">
      <c r="A1029">
        <v>2368</v>
      </c>
      <c r="B1029" t="s">
        <v>22</v>
      </c>
      <c r="C1029" t="s">
        <v>204</v>
      </c>
      <c r="D1029" t="s">
        <v>205</v>
      </c>
      <c r="E1029" t="s">
        <v>43</v>
      </c>
      <c r="K1029" t="s">
        <v>43</v>
      </c>
      <c r="N1029" t="s">
        <v>236</v>
      </c>
      <c r="O1029" t="s">
        <v>236</v>
      </c>
    </row>
    <row r="1030" spans="1:23" x14ac:dyDescent="0.25">
      <c r="A1030">
        <v>2369</v>
      </c>
      <c r="B1030" t="s">
        <v>22</v>
      </c>
      <c r="C1030" t="s">
        <v>204</v>
      </c>
      <c r="D1030" t="s">
        <v>205</v>
      </c>
      <c r="E1030" t="s">
        <v>206</v>
      </c>
      <c r="F1030" t="s">
        <v>221</v>
      </c>
      <c r="H1030" t="s">
        <v>271</v>
      </c>
      <c r="K1030" t="s">
        <v>257</v>
      </c>
      <c r="L1030" t="s">
        <v>211</v>
      </c>
      <c r="M1030" t="s">
        <v>212</v>
      </c>
      <c r="N1030" t="s">
        <v>213</v>
      </c>
      <c r="O1030" t="s">
        <v>214</v>
      </c>
      <c r="P1030" t="s">
        <v>228</v>
      </c>
      <c r="Q1030">
        <v>12.5</v>
      </c>
      <c r="R1030" t="s">
        <v>267</v>
      </c>
      <c r="U1030" t="s">
        <v>270</v>
      </c>
      <c r="V1030" t="s">
        <v>218</v>
      </c>
      <c r="W1030" t="s">
        <v>219</v>
      </c>
    </row>
    <row r="1031" spans="1:23" x14ac:dyDescent="0.25">
      <c r="A1031">
        <v>2370</v>
      </c>
      <c r="B1031" t="s">
        <v>22</v>
      </c>
      <c r="C1031" t="s">
        <v>204</v>
      </c>
      <c r="D1031" t="s">
        <v>205</v>
      </c>
      <c r="E1031" t="s">
        <v>44</v>
      </c>
      <c r="K1031" t="s">
        <v>44</v>
      </c>
      <c r="N1031" t="s">
        <v>236</v>
      </c>
      <c r="O1031" t="s">
        <v>236</v>
      </c>
    </row>
    <row r="1032" spans="1:23" x14ac:dyDescent="0.25">
      <c r="A1032">
        <v>2373</v>
      </c>
      <c r="B1032" t="s">
        <v>22</v>
      </c>
      <c r="C1032" t="s">
        <v>204</v>
      </c>
      <c r="D1032" t="s">
        <v>205</v>
      </c>
      <c r="E1032" t="s">
        <v>44</v>
      </c>
      <c r="K1032" t="s">
        <v>44</v>
      </c>
      <c r="N1032" t="s">
        <v>236</v>
      </c>
      <c r="O1032" t="s">
        <v>236</v>
      </c>
    </row>
    <row r="1033" spans="1:23" x14ac:dyDescent="0.25">
      <c r="A1033">
        <v>2375</v>
      </c>
      <c r="B1033" t="s">
        <v>22</v>
      </c>
      <c r="C1033" t="s">
        <v>204</v>
      </c>
      <c r="D1033" t="s">
        <v>205</v>
      </c>
      <c r="E1033" t="s">
        <v>206</v>
      </c>
      <c r="F1033" t="s">
        <v>221</v>
      </c>
      <c r="H1033" t="s">
        <v>271</v>
      </c>
      <c r="K1033" t="s">
        <v>257</v>
      </c>
      <c r="L1033" t="s">
        <v>211</v>
      </c>
      <c r="M1033" t="s">
        <v>212</v>
      </c>
      <c r="N1033" t="s">
        <v>213</v>
      </c>
      <c r="O1033" t="s">
        <v>214</v>
      </c>
      <c r="P1033" t="s">
        <v>215</v>
      </c>
      <c r="Q1033">
        <v>7</v>
      </c>
      <c r="R1033" t="s">
        <v>281</v>
      </c>
      <c r="U1033" t="s">
        <v>226</v>
      </c>
      <c r="V1033" t="s">
        <v>218</v>
      </c>
      <c r="W1033" t="s">
        <v>219</v>
      </c>
    </row>
    <row r="1034" spans="1:23" x14ac:dyDescent="0.25">
      <c r="A1034">
        <v>2378</v>
      </c>
      <c r="B1034" t="s">
        <v>22</v>
      </c>
      <c r="C1034" t="s">
        <v>220</v>
      </c>
      <c r="D1034" t="s">
        <v>205</v>
      </c>
      <c r="E1034" t="s">
        <v>206</v>
      </c>
      <c r="F1034" t="s">
        <v>221</v>
      </c>
      <c r="H1034" t="s">
        <v>240</v>
      </c>
      <c r="K1034" t="s">
        <v>257</v>
      </c>
      <c r="L1034" t="s">
        <v>211</v>
      </c>
      <c r="M1034" t="s">
        <v>212</v>
      </c>
      <c r="N1034" t="s">
        <v>213</v>
      </c>
      <c r="O1034" t="s">
        <v>214</v>
      </c>
      <c r="P1034" t="s">
        <v>215</v>
      </c>
      <c r="Q1034">
        <v>7</v>
      </c>
      <c r="R1034" t="s">
        <v>281</v>
      </c>
      <c r="U1034" t="s">
        <v>229</v>
      </c>
      <c r="V1034" t="s">
        <v>218</v>
      </c>
      <c r="W1034" t="s">
        <v>219</v>
      </c>
    </row>
    <row r="1035" spans="1:23" x14ac:dyDescent="0.25">
      <c r="A1035">
        <v>2380</v>
      </c>
      <c r="B1035" t="s">
        <v>22</v>
      </c>
      <c r="C1035" t="s">
        <v>204</v>
      </c>
      <c r="D1035" t="s">
        <v>205</v>
      </c>
      <c r="E1035" t="s">
        <v>206</v>
      </c>
      <c r="F1035" t="s">
        <v>207</v>
      </c>
      <c r="G1035" t="s">
        <v>234</v>
      </c>
      <c r="H1035" t="s">
        <v>232</v>
      </c>
      <c r="K1035" t="s">
        <v>210</v>
      </c>
      <c r="L1035" t="s">
        <v>237</v>
      </c>
      <c r="M1035" t="s">
        <v>238</v>
      </c>
      <c r="N1035" t="s">
        <v>223</v>
      </c>
      <c r="O1035" t="s">
        <v>224</v>
      </c>
      <c r="P1035" t="s">
        <v>215</v>
      </c>
      <c r="Q1035">
        <v>7</v>
      </c>
      <c r="R1035" t="s">
        <v>233</v>
      </c>
      <c r="U1035" t="s">
        <v>229</v>
      </c>
      <c r="V1035" t="s">
        <v>218</v>
      </c>
      <c r="W1035" t="s">
        <v>230</v>
      </c>
    </row>
    <row r="1036" spans="1:23" x14ac:dyDescent="0.25">
      <c r="A1036">
        <v>2381</v>
      </c>
      <c r="B1036" t="s">
        <v>22</v>
      </c>
      <c r="C1036" t="s">
        <v>204</v>
      </c>
      <c r="D1036" t="s">
        <v>205</v>
      </c>
      <c r="E1036" t="s">
        <v>206</v>
      </c>
      <c r="F1036" t="s">
        <v>221</v>
      </c>
      <c r="H1036" t="s">
        <v>249</v>
      </c>
      <c r="K1036" t="s">
        <v>257</v>
      </c>
      <c r="L1036" t="s">
        <v>211</v>
      </c>
      <c r="M1036" t="s">
        <v>212</v>
      </c>
      <c r="N1036" t="s">
        <v>223</v>
      </c>
      <c r="O1036" t="s">
        <v>224</v>
      </c>
      <c r="P1036" t="s">
        <v>215</v>
      </c>
      <c r="Q1036">
        <v>7</v>
      </c>
      <c r="R1036" t="s">
        <v>216</v>
      </c>
      <c r="U1036" t="s">
        <v>229</v>
      </c>
      <c r="V1036" t="s">
        <v>218</v>
      </c>
      <c r="W1036" t="s">
        <v>219</v>
      </c>
    </row>
    <row r="1037" spans="1:23" x14ac:dyDescent="0.25">
      <c r="A1037">
        <v>2383</v>
      </c>
      <c r="B1037" t="s">
        <v>22</v>
      </c>
      <c r="C1037" t="s">
        <v>220</v>
      </c>
      <c r="D1037" t="s">
        <v>205</v>
      </c>
      <c r="E1037" t="s">
        <v>206</v>
      </c>
      <c r="F1037" t="s">
        <v>221</v>
      </c>
      <c r="H1037" t="s">
        <v>265</v>
      </c>
      <c r="K1037" t="s">
        <v>257</v>
      </c>
      <c r="L1037" t="s">
        <v>237</v>
      </c>
      <c r="M1037" t="s">
        <v>238</v>
      </c>
      <c r="N1037" t="s">
        <v>213</v>
      </c>
      <c r="O1037" t="s">
        <v>214</v>
      </c>
      <c r="P1037" t="s">
        <v>215</v>
      </c>
      <c r="Q1037">
        <v>7</v>
      </c>
      <c r="R1037" t="s">
        <v>281</v>
      </c>
      <c r="U1037" t="s">
        <v>261</v>
      </c>
      <c r="V1037" t="s">
        <v>218</v>
      </c>
      <c r="W1037" t="s">
        <v>219</v>
      </c>
    </row>
    <row r="1038" spans="1:23" x14ac:dyDescent="0.25">
      <c r="A1038">
        <v>2386</v>
      </c>
      <c r="B1038" t="s">
        <v>22</v>
      </c>
      <c r="C1038" t="s">
        <v>220</v>
      </c>
      <c r="D1038" t="s">
        <v>205</v>
      </c>
      <c r="E1038" t="s">
        <v>206</v>
      </c>
      <c r="F1038" t="s">
        <v>207</v>
      </c>
      <c r="G1038" t="s">
        <v>208</v>
      </c>
      <c r="H1038" t="s">
        <v>249</v>
      </c>
      <c r="K1038" t="s">
        <v>210</v>
      </c>
      <c r="L1038" t="s">
        <v>237</v>
      </c>
      <c r="M1038" t="s">
        <v>238</v>
      </c>
      <c r="N1038" t="s">
        <v>213</v>
      </c>
      <c r="O1038" t="s">
        <v>214</v>
      </c>
      <c r="P1038" t="s">
        <v>215</v>
      </c>
      <c r="Q1038">
        <v>7</v>
      </c>
      <c r="R1038" t="s">
        <v>225</v>
      </c>
      <c r="U1038" t="s">
        <v>226</v>
      </c>
      <c r="V1038" t="s">
        <v>227</v>
      </c>
      <c r="W1038" t="s">
        <v>230</v>
      </c>
    </row>
    <row r="1039" spans="1:23" x14ac:dyDescent="0.25">
      <c r="A1039">
        <v>2389</v>
      </c>
      <c r="B1039" t="s">
        <v>22</v>
      </c>
      <c r="C1039" t="s">
        <v>204</v>
      </c>
      <c r="D1039" t="s">
        <v>205</v>
      </c>
      <c r="E1039" t="s">
        <v>206</v>
      </c>
      <c r="F1039" t="s">
        <v>221</v>
      </c>
      <c r="H1039" t="s">
        <v>290</v>
      </c>
      <c r="K1039" t="s">
        <v>257</v>
      </c>
      <c r="L1039" t="s">
        <v>211</v>
      </c>
      <c r="M1039" t="s">
        <v>212</v>
      </c>
      <c r="N1039" t="s">
        <v>213</v>
      </c>
      <c r="O1039" t="s">
        <v>214</v>
      </c>
      <c r="P1039" t="s">
        <v>259</v>
      </c>
      <c r="Q1039">
        <v>2</v>
      </c>
      <c r="R1039" t="s">
        <v>281</v>
      </c>
      <c r="U1039" t="s">
        <v>261</v>
      </c>
      <c r="V1039" t="s">
        <v>218</v>
      </c>
      <c r="W1039" t="s">
        <v>219</v>
      </c>
    </row>
    <row r="1040" spans="1:23" x14ac:dyDescent="0.25">
      <c r="A1040">
        <v>2390</v>
      </c>
      <c r="B1040" t="s">
        <v>22</v>
      </c>
      <c r="C1040" t="s">
        <v>204</v>
      </c>
      <c r="D1040" t="s">
        <v>205</v>
      </c>
      <c r="E1040" t="s">
        <v>43</v>
      </c>
      <c r="K1040" t="s">
        <v>43</v>
      </c>
      <c r="N1040" t="s">
        <v>236</v>
      </c>
      <c r="O1040" t="s">
        <v>236</v>
      </c>
    </row>
    <row r="1041" spans="1:23" x14ac:dyDescent="0.25">
      <c r="A1041">
        <v>2391</v>
      </c>
      <c r="B1041" t="s">
        <v>22</v>
      </c>
      <c r="C1041" t="s">
        <v>204</v>
      </c>
      <c r="D1041" t="s">
        <v>205</v>
      </c>
      <c r="E1041" t="s">
        <v>206</v>
      </c>
      <c r="F1041" t="s">
        <v>221</v>
      </c>
      <c r="H1041" t="s">
        <v>240</v>
      </c>
      <c r="K1041" t="s">
        <v>210</v>
      </c>
      <c r="L1041" t="s">
        <v>211</v>
      </c>
      <c r="M1041" t="s">
        <v>212</v>
      </c>
      <c r="N1041" t="s">
        <v>223</v>
      </c>
      <c r="O1041" t="s">
        <v>224</v>
      </c>
      <c r="P1041" t="s">
        <v>215</v>
      </c>
      <c r="Q1041">
        <v>7</v>
      </c>
      <c r="R1041" t="s">
        <v>225</v>
      </c>
      <c r="U1041" t="s">
        <v>226</v>
      </c>
      <c r="V1041" t="s">
        <v>218</v>
      </c>
      <c r="W1041" t="s">
        <v>219</v>
      </c>
    </row>
    <row r="1042" spans="1:23" x14ac:dyDescent="0.25">
      <c r="A1042">
        <v>2392</v>
      </c>
      <c r="B1042" t="s">
        <v>22</v>
      </c>
      <c r="C1042" t="s">
        <v>204</v>
      </c>
      <c r="D1042" t="s">
        <v>205</v>
      </c>
      <c r="E1042" t="s">
        <v>47</v>
      </c>
      <c r="K1042" t="s">
        <v>47</v>
      </c>
      <c r="N1042" t="s">
        <v>236</v>
      </c>
      <c r="O1042" t="s">
        <v>236</v>
      </c>
    </row>
    <row r="1043" spans="1:23" x14ac:dyDescent="0.25">
      <c r="A1043">
        <v>2393</v>
      </c>
      <c r="B1043" t="s">
        <v>22</v>
      </c>
      <c r="C1043" t="s">
        <v>204</v>
      </c>
      <c r="D1043" t="s">
        <v>205</v>
      </c>
      <c r="E1043" t="s">
        <v>206</v>
      </c>
      <c r="F1043" t="s">
        <v>207</v>
      </c>
      <c r="G1043" t="s">
        <v>208</v>
      </c>
      <c r="H1043" t="s">
        <v>248</v>
      </c>
      <c r="K1043" t="s">
        <v>257</v>
      </c>
      <c r="L1043" t="s">
        <v>211</v>
      </c>
      <c r="M1043" t="s">
        <v>212</v>
      </c>
      <c r="N1043" t="s">
        <v>213</v>
      </c>
      <c r="O1043" t="s">
        <v>214</v>
      </c>
      <c r="P1043" t="s">
        <v>215</v>
      </c>
      <c r="Q1043">
        <v>7</v>
      </c>
      <c r="R1043" t="s">
        <v>233</v>
      </c>
      <c r="U1043" t="s">
        <v>275</v>
      </c>
      <c r="V1043" t="s">
        <v>218</v>
      </c>
      <c r="W1043" t="s">
        <v>219</v>
      </c>
    </row>
    <row r="1044" spans="1:23" x14ac:dyDescent="0.25">
      <c r="A1044">
        <v>2394</v>
      </c>
      <c r="B1044" t="s">
        <v>22</v>
      </c>
      <c r="C1044" t="s">
        <v>204</v>
      </c>
      <c r="D1044" t="s">
        <v>205</v>
      </c>
      <c r="E1044" t="s">
        <v>206</v>
      </c>
      <c r="F1044" t="s">
        <v>221</v>
      </c>
      <c r="H1044" t="s">
        <v>249</v>
      </c>
      <c r="K1044" t="s">
        <v>210</v>
      </c>
      <c r="L1044" t="s">
        <v>211</v>
      </c>
      <c r="M1044" t="s">
        <v>212</v>
      </c>
      <c r="N1044" t="s">
        <v>213</v>
      </c>
      <c r="O1044" t="s">
        <v>214</v>
      </c>
      <c r="P1044" t="s">
        <v>228</v>
      </c>
      <c r="Q1044">
        <v>12.5</v>
      </c>
      <c r="R1044" t="s">
        <v>482</v>
      </c>
      <c r="U1044" t="s">
        <v>229</v>
      </c>
      <c r="V1044" t="s">
        <v>218</v>
      </c>
      <c r="W1044" t="s">
        <v>219</v>
      </c>
    </row>
    <row r="1045" spans="1:23" x14ac:dyDescent="0.25">
      <c r="A1045">
        <v>2395</v>
      </c>
      <c r="B1045" t="s">
        <v>22</v>
      </c>
      <c r="C1045" t="s">
        <v>220</v>
      </c>
      <c r="D1045" t="s">
        <v>205</v>
      </c>
      <c r="E1045" t="s">
        <v>206</v>
      </c>
      <c r="F1045" t="s">
        <v>221</v>
      </c>
      <c r="H1045" t="s">
        <v>290</v>
      </c>
      <c r="K1045" t="s">
        <v>210</v>
      </c>
      <c r="L1045" t="s">
        <v>237</v>
      </c>
      <c r="M1045" t="s">
        <v>238</v>
      </c>
      <c r="N1045" t="s">
        <v>213</v>
      </c>
      <c r="O1045" t="s">
        <v>214</v>
      </c>
      <c r="P1045" t="s">
        <v>259</v>
      </c>
      <c r="Q1045">
        <v>2</v>
      </c>
      <c r="R1045" t="s">
        <v>267</v>
      </c>
      <c r="U1045" t="s">
        <v>483</v>
      </c>
      <c r="V1045" t="s">
        <v>227</v>
      </c>
      <c r="W1045" t="s">
        <v>219</v>
      </c>
    </row>
    <row r="1046" spans="1:23" x14ac:dyDescent="0.25">
      <c r="A1046">
        <v>2396</v>
      </c>
      <c r="B1046" t="s">
        <v>22</v>
      </c>
      <c r="C1046" t="s">
        <v>220</v>
      </c>
      <c r="D1046" t="s">
        <v>205</v>
      </c>
      <c r="E1046" t="s">
        <v>206</v>
      </c>
      <c r="F1046" t="s">
        <v>221</v>
      </c>
      <c r="H1046" t="s">
        <v>240</v>
      </c>
      <c r="K1046" t="s">
        <v>257</v>
      </c>
      <c r="L1046" t="s">
        <v>211</v>
      </c>
      <c r="M1046" t="s">
        <v>212</v>
      </c>
      <c r="N1046" t="s">
        <v>213</v>
      </c>
      <c r="O1046" t="s">
        <v>214</v>
      </c>
      <c r="P1046" t="s">
        <v>228</v>
      </c>
      <c r="Q1046">
        <v>12.5</v>
      </c>
      <c r="R1046" t="s">
        <v>239</v>
      </c>
      <c r="U1046" t="s">
        <v>326</v>
      </c>
      <c r="V1046" t="s">
        <v>218</v>
      </c>
      <c r="W1046" t="s">
        <v>219</v>
      </c>
    </row>
    <row r="1047" spans="1:23" x14ac:dyDescent="0.25">
      <c r="A1047">
        <v>2397</v>
      </c>
      <c r="B1047" t="s">
        <v>22</v>
      </c>
      <c r="C1047" t="s">
        <v>204</v>
      </c>
      <c r="D1047" t="s">
        <v>205</v>
      </c>
      <c r="E1047" t="s">
        <v>47</v>
      </c>
      <c r="K1047" t="s">
        <v>47</v>
      </c>
      <c r="N1047" t="s">
        <v>236</v>
      </c>
      <c r="O1047" t="s">
        <v>236</v>
      </c>
    </row>
    <row r="1048" spans="1:23" x14ac:dyDescent="0.25">
      <c r="A1048">
        <v>2398</v>
      </c>
      <c r="B1048" t="s">
        <v>22</v>
      </c>
      <c r="C1048" t="s">
        <v>204</v>
      </c>
      <c r="D1048" t="s">
        <v>205</v>
      </c>
      <c r="E1048" t="s">
        <v>206</v>
      </c>
      <c r="F1048" t="s">
        <v>221</v>
      </c>
      <c r="H1048" t="s">
        <v>256</v>
      </c>
      <c r="K1048" t="s">
        <v>279</v>
      </c>
      <c r="L1048" t="s">
        <v>211</v>
      </c>
      <c r="M1048" t="s">
        <v>212</v>
      </c>
      <c r="N1048" t="s">
        <v>223</v>
      </c>
      <c r="O1048" t="s">
        <v>224</v>
      </c>
      <c r="P1048" t="s">
        <v>259</v>
      </c>
      <c r="Q1048">
        <v>2</v>
      </c>
      <c r="R1048" t="s">
        <v>484</v>
      </c>
      <c r="U1048" t="s">
        <v>226</v>
      </c>
      <c r="V1048" t="s">
        <v>218</v>
      </c>
      <c r="W1048" t="s">
        <v>219</v>
      </c>
    </row>
    <row r="1049" spans="1:23" x14ac:dyDescent="0.25">
      <c r="A1049">
        <v>2399</v>
      </c>
      <c r="B1049" t="s">
        <v>22</v>
      </c>
      <c r="C1049" t="s">
        <v>204</v>
      </c>
      <c r="D1049" t="s">
        <v>205</v>
      </c>
      <c r="E1049" t="s">
        <v>44</v>
      </c>
      <c r="K1049" t="s">
        <v>44</v>
      </c>
      <c r="N1049" t="s">
        <v>236</v>
      </c>
      <c r="O1049" t="s">
        <v>236</v>
      </c>
    </row>
    <row r="1050" spans="1:23" x14ac:dyDescent="0.25">
      <c r="A1050">
        <v>2404</v>
      </c>
      <c r="B1050" t="s">
        <v>22</v>
      </c>
      <c r="C1050" t="s">
        <v>204</v>
      </c>
      <c r="D1050" t="s">
        <v>205</v>
      </c>
      <c r="E1050" t="s">
        <v>246</v>
      </c>
      <c r="K1050" t="s">
        <v>48</v>
      </c>
      <c r="N1050" t="s">
        <v>236</v>
      </c>
      <c r="O1050" t="s">
        <v>236</v>
      </c>
      <c r="S1050" t="s">
        <v>263</v>
      </c>
      <c r="T1050">
        <v>100</v>
      </c>
      <c r="U1050" t="s">
        <v>226</v>
      </c>
      <c r="V1050" t="s">
        <v>218</v>
      </c>
      <c r="W1050" t="s">
        <v>219</v>
      </c>
    </row>
    <row r="1051" spans="1:23" x14ac:dyDescent="0.25">
      <c r="A1051">
        <v>2405</v>
      </c>
      <c r="B1051" t="s">
        <v>22</v>
      </c>
      <c r="C1051" t="s">
        <v>204</v>
      </c>
      <c r="D1051" t="s">
        <v>205</v>
      </c>
      <c r="E1051" t="s">
        <v>44</v>
      </c>
      <c r="K1051" t="s">
        <v>44</v>
      </c>
      <c r="N1051" t="s">
        <v>236</v>
      </c>
      <c r="O1051" t="s">
        <v>236</v>
      </c>
    </row>
    <row r="1052" spans="1:23" x14ac:dyDescent="0.25">
      <c r="A1052">
        <v>2408</v>
      </c>
      <c r="B1052" t="s">
        <v>22</v>
      </c>
      <c r="C1052" t="s">
        <v>204</v>
      </c>
      <c r="D1052" t="s">
        <v>205</v>
      </c>
      <c r="E1052" t="s">
        <v>47</v>
      </c>
      <c r="K1052" t="s">
        <v>47</v>
      </c>
      <c r="N1052" t="s">
        <v>236</v>
      </c>
      <c r="O1052" t="s">
        <v>236</v>
      </c>
    </row>
    <row r="1053" spans="1:23" x14ac:dyDescent="0.25">
      <c r="A1053">
        <v>2409</v>
      </c>
      <c r="B1053" t="s">
        <v>22</v>
      </c>
      <c r="C1053" t="s">
        <v>204</v>
      </c>
      <c r="D1053" t="s">
        <v>205</v>
      </c>
      <c r="E1053" t="s">
        <v>206</v>
      </c>
      <c r="F1053" t="s">
        <v>276</v>
      </c>
      <c r="J1053" t="s">
        <v>277</v>
      </c>
      <c r="K1053" t="s">
        <v>257</v>
      </c>
      <c r="L1053" t="s">
        <v>211</v>
      </c>
      <c r="M1053" t="s">
        <v>212</v>
      </c>
      <c r="N1053" t="s">
        <v>213</v>
      </c>
      <c r="O1053" t="s">
        <v>214</v>
      </c>
      <c r="P1053" t="s">
        <v>235</v>
      </c>
      <c r="Q1053">
        <v>15</v>
      </c>
      <c r="R1053" t="s">
        <v>216</v>
      </c>
      <c r="U1053" t="s">
        <v>229</v>
      </c>
      <c r="V1053" t="s">
        <v>218</v>
      </c>
      <c r="W1053" t="s">
        <v>230</v>
      </c>
    </row>
    <row r="1054" spans="1:23" x14ac:dyDescent="0.25">
      <c r="A1054">
        <v>2413</v>
      </c>
      <c r="B1054" t="s">
        <v>22</v>
      </c>
      <c r="C1054" t="s">
        <v>204</v>
      </c>
      <c r="D1054" t="s">
        <v>205</v>
      </c>
      <c r="E1054" t="s">
        <v>206</v>
      </c>
      <c r="F1054" t="s">
        <v>207</v>
      </c>
      <c r="G1054" t="s">
        <v>208</v>
      </c>
      <c r="H1054" t="s">
        <v>232</v>
      </c>
      <c r="K1054" t="s">
        <v>210</v>
      </c>
      <c r="L1054" t="s">
        <v>211</v>
      </c>
      <c r="M1054" t="s">
        <v>212</v>
      </c>
      <c r="N1054" t="s">
        <v>213</v>
      </c>
      <c r="O1054" t="s">
        <v>214</v>
      </c>
      <c r="P1054" t="s">
        <v>215</v>
      </c>
      <c r="Q1054">
        <v>7</v>
      </c>
      <c r="R1054" t="s">
        <v>281</v>
      </c>
      <c r="U1054" t="s">
        <v>229</v>
      </c>
      <c r="V1054" t="s">
        <v>218</v>
      </c>
      <c r="W1054" t="s">
        <v>230</v>
      </c>
    </row>
    <row r="1055" spans="1:23" x14ac:dyDescent="0.25">
      <c r="A1055">
        <v>2416</v>
      </c>
      <c r="B1055" t="s">
        <v>22</v>
      </c>
      <c r="C1055" t="s">
        <v>204</v>
      </c>
      <c r="D1055" t="s">
        <v>242</v>
      </c>
      <c r="E1055" t="s">
        <v>206</v>
      </c>
      <c r="F1055" t="s">
        <v>221</v>
      </c>
      <c r="H1055" t="s">
        <v>271</v>
      </c>
      <c r="K1055" t="s">
        <v>279</v>
      </c>
      <c r="L1055" t="s">
        <v>237</v>
      </c>
      <c r="M1055" t="s">
        <v>238</v>
      </c>
      <c r="N1055" t="s">
        <v>223</v>
      </c>
      <c r="O1055" t="s">
        <v>224</v>
      </c>
      <c r="P1055" t="s">
        <v>259</v>
      </c>
      <c r="Q1055">
        <v>2</v>
      </c>
      <c r="R1055" t="s">
        <v>485</v>
      </c>
      <c r="U1055" t="s">
        <v>261</v>
      </c>
      <c r="V1055" t="s">
        <v>227</v>
      </c>
      <c r="W1055" t="s">
        <v>219</v>
      </c>
    </row>
    <row r="1056" spans="1:23" x14ac:dyDescent="0.25">
      <c r="A1056">
        <v>2417</v>
      </c>
      <c r="B1056" t="s">
        <v>22</v>
      </c>
      <c r="C1056" t="s">
        <v>204</v>
      </c>
      <c r="D1056" t="s">
        <v>205</v>
      </c>
      <c r="E1056" t="s">
        <v>206</v>
      </c>
      <c r="F1056" t="s">
        <v>221</v>
      </c>
      <c r="H1056" t="s">
        <v>232</v>
      </c>
      <c r="K1056" t="s">
        <v>257</v>
      </c>
      <c r="L1056" t="s">
        <v>237</v>
      </c>
      <c r="M1056" t="s">
        <v>238</v>
      </c>
      <c r="N1056" t="s">
        <v>223</v>
      </c>
      <c r="O1056" t="s">
        <v>224</v>
      </c>
      <c r="P1056" t="s">
        <v>235</v>
      </c>
      <c r="Q1056">
        <v>15</v>
      </c>
      <c r="R1056" t="s">
        <v>216</v>
      </c>
      <c r="U1056" t="s">
        <v>229</v>
      </c>
      <c r="V1056" t="s">
        <v>227</v>
      </c>
      <c r="W1056" t="s">
        <v>219</v>
      </c>
    </row>
    <row r="1057" spans="1:23" x14ac:dyDescent="0.25">
      <c r="A1057">
        <v>2418</v>
      </c>
      <c r="B1057" t="s">
        <v>22</v>
      </c>
      <c r="C1057" t="s">
        <v>204</v>
      </c>
      <c r="D1057" t="s">
        <v>205</v>
      </c>
      <c r="E1057" t="s">
        <v>206</v>
      </c>
      <c r="F1057" t="s">
        <v>207</v>
      </c>
      <c r="G1057" t="s">
        <v>208</v>
      </c>
      <c r="H1057" t="s">
        <v>290</v>
      </c>
      <c r="K1057" t="s">
        <v>210</v>
      </c>
      <c r="L1057" t="s">
        <v>284</v>
      </c>
      <c r="M1057" s="116">
        <v>0.35</v>
      </c>
      <c r="N1057" t="s">
        <v>223</v>
      </c>
      <c r="O1057" t="s">
        <v>224</v>
      </c>
      <c r="P1057" t="s">
        <v>228</v>
      </c>
      <c r="Q1057">
        <v>12.5</v>
      </c>
      <c r="R1057" t="s">
        <v>233</v>
      </c>
      <c r="U1057" t="s">
        <v>226</v>
      </c>
      <c r="V1057" t="s">
        <v>218</v>
      </c>
      <c r="W1057" t="s">
        <v>219</v>
      </c>
    </row>
    <row r="1058" spans="1:23" x14ac:dyDescent="0.25">
      <c r="A1058">
        <v>2419</v>
      </c>
      <c r="B1058" t="s">
        <v>22</v>
      </c>
      <c r="C1058" t="s">
        <v>204</v>
      </c>
      <c r="D1058" t="s">
        <v>205</v>
      </c>
      <c r="E1058" t="s">
        <v>206</v>
      </c>
      <c r="F1058" t="s">
        <v>221</v>
      </c>
      <c r="H1058" t="s">
        <v>249</v>
      </c>
      <c r="K1058" t="s">
        <v>257</v>
      </c>
      <c r="L1058" t="s">
        <v>211</v>
      </c>
      <c r="M1058" t="s">
        <v>212</v>
      </c>
      <c r="N1058" t="s">
        <v>213</v>
      </c>
      <c r="O1058" t="s">
        <v>214</v>
      </c>
      <c r="P1058" t="s">
        <v>215</v>
      </c>
      <c r="Q1058">
        <v>7</v>
      </c>
      <c r="R1058" t="s">
        <v>258</v>
      </c>
      <c r="U1058" t="s">
        <v>270</v>
      </c>
      <c r="V1058" t="s">
        <v>218</v>
      </c>
      <c r="W1058" t="s">
        <v>219</v>
      </c>
    </row>
    <row r="1059" spans="1:23" x14ac:dyDescent="0.25">
      <c r="A1059">
        <v>2420</v>
      </c>
      <c r="B1059" t="s">
        <v>22</v>
      </c>
      <c r="C1059" t="s">
        <v>204</v>
      </c>
      <c r="D1059" t="s">
        <v>205</v>
      </c>
      <c r="E1059" t="s">
        <v>206</v>
      </c>
      <c r="F1059" t="s">
        <v>207</v>
      </c>
      <c r="G1059" t="s">
        <v>245</v>
      </c>
      <c r="H1059" t="s">
        <v>249</v>
      </c>
      <c r="K1059" t="s">
        <v>210</v>
      </c>
      <c r="L1059" t="s">
        <v>211</v>
      </c>
      <c r="M1059" t="s">
        <v>212</v>
      </c>
      <c r="N1059" t="s">
        <v>213</v>
      </c>
      <c r="O1059" t="s">
        <v>214</v>
      </c>
      <c r="P1059" t="s">
        <v>228</v>
      </c>
      <c r="Q1059">
        <v>12.5</v>
      </c>
      <c r="R1059" t="s">
        <v>216</v>
      </c>
      <c r="U1059" t="s">
        <v>229</v>
      </c>
      <c r="V1059" t="s">
        <v>218</v>
      </c>
      <c r="W1059" t="s">
        <v>219</v>
      </c>
    </row>
    <row r="1060" spans="1:23" x14ac:dyDescent="0.25">
      <c r="A1060">
        <v>2428</v>
      </c>
      <c r="B1060" t="s">
        <v>22</v>
      </c>
      <c r="C1060" t="s">
        <v>204</v>
      </c>
      <c r="D1060" t="s">
        <v>205</v>
      </c>
      <c r="E1060" t="s">
        <v>246</v>
      </c>
      <c r="K1060" t="s">
        <v>48</v>
      </c>
      <c r="N1060" t="s">
        <v>236</v>
      </c>
      <c r="O1060" t="s">
        <v>236</v>
      </c>
      <c r="S1060" t="s">
        <v>263</v>
      </c>
      <c r="T1060">
        <v>100</v>
      </c>
      <c r="U1060" t="s">
        <v>280</v>
      </c>
      <c r="V1060" t="s">
        <v>218</v>
      </c>
      <c r="W1060" t="s">
        <v>230</v>
      </c>
    </row>
    <row r="1061" spans="1:23" x14ac:dyDescent="0.25">
      <c r="A1061">
        <v>2431</v>
      </c>
      <c r="B1061" t="s">
        <v>22</v>
      </c>
      <c r="C1061" t="s">
        <v>204</v>
      </c>
      <c r="D1061" t="s">
        <v>205</v>
      </c>
      <c r="E1061" t="s">
        <v>206</v>
      </c>
      <c r="F1061" t="s">
        <v>221</v>
      </c>
      <c r="H1061" t="s">
        <v>290</v>
      </c>
      <c r="K1061" t="s">
        <v>210</v>
      </c>
      <c r="L1061" t="s">
        <v>211</v>
      </c>
      <c r="M1061" t="s">
        <v>212</v>
      </c>
      <c r="N1061" t="s">
        <v>213</v>
      </c>
      <c r="O1061" t="s">
        <v>214</v>
      </c>
      <c r="P1061" t="s">
        <v>215</v>
      </c>
      <c r="Q1061">
        <v>7</v>
      </c>
      <c r="R1061" t="s">
        <v>486</v>
      </c>
      <c r="U1061" t="s">
        <v>229</v>
      </c>
      <c r="V1061" t="s">
        <v>227</v>
      </c>
      <c r="W1061" t="s">
        <v>219</v>
      </c>
    </row>
    <row r="1062" spans="1:23" x14ac:dyDescent="0.25">
      <c r="A1062">
        <v>2432</v>
      </c>
      <c r="B1062" t="s">
        <v>22</v>
      </c>
      <c r="C1062" t="s">
        <v>204</v>
      </c>
      <c r="D1062" t="s">
        <v>205</v>
      </c>
      <c r="E1062" t="s">
        <v>206</v>
      </c>
      <c r="F1062" t="s">
        <v>221</v>
      </c>
      <c r="H1062" t="s">
        <v>240</v>
      </c>
      <c r="K1062" t="s">
        <v>210</v>
      </c>
      <c r="L1062" t="s">
        <v>284</v>
      </c>
      <c r="M1062" s="116">
        <v>0.35</v>
      </c>
      <c r="N1062" t="s">
        <v>213</v>
      </c>
      <c r="O1062" t="s">
        <v>214</v>
      </c>
      <c r="P1062" t="s">
        <v>215</v>
      </c>
      <c r="Q1062">
        <v>7</v>
      </c>
      <c r="R1062" t="s">
        <v>225</v>
      </c>
      <c r="U1062" t="s">
        <v>226</v>
      </c>
      <c r="V1062" t="s">
        <v>227</v>
      </c>
      <c r="W1062" t="s">
        <v>219</v>
      </c>
    </row>
    <row r="1063" spans="1:23" x14ac:dyDescent="0.25">
      <c r="A1063">
        <v>2433</v>
      </c>
      <c r="B1063" t="s">
        <v>22</v>
      </c>
      <c r="C1063" t="s">
        <v>220</v>
      </c>
      <c r="D1063" t="s">
        <v>205</v>
      </c>
      <c r="E1063" t="s">
        <v>206</v>
      </c>
      <c r="F1063" t="s">
        <v>276</v>
      </c>
      <c r="J1063" t="s">
        <v>487</v>
      </c>
      <c r="K1063" t="s">
        <v>257</v>
      </c>
      <c r="L1063" t="s">
        <v>211</v>
      </c>
      <c r="M1063" t="s">
        <v>212</v>
      </c>
      <c r="N1063" t="s">
        <v>213</v>
      </c>
      <c r="O1063" t="s">
        <v>214</v>
      </c>
      <c r="P1063" t="s">
        <v>228</v>
      </c>
      <c r="Q1063">
        <v>12.5</v>
      </c>
      <c r="R1063" t="s">
        <v>216</v>
      </c>
      <c r="U1063" t="s">
        <v>229</v>
      </c>
      <c r="V1063" t="s">
        <v>218</v>
      </c>
      <c r="W1063" t="s">
        <v>219</v>
      </c>
    </row>
    <row r="1064" spans="1:23" x14ac:dyDescent="0.25">
      <c r="A1064">
        <v>2437</v>
      </c>
      <c r="B1064" t="s">
        <v>22</v>
      </c>
      <c r="C1064" t="s">
        <v>204</v>
      </c>
      <c r="D1064" t="s">
        <v>205</v>
      </c>
      <c r="E1064" t="s">
        <v>44</v>
      </c>
      <c r="K1064" t="s">
        <v>44</v>
      </c>
      <c r="N1064" t="s">
        <v>236</v>
      </c>
      <c r="O1064" t="s">
        <v>236</v>
      </c>
    </row>
    <row r="1065" spans="1:23" x14ac:dyDescent="0.25">
      <c r="A1065">
        <v>2446</v>
      </c>
      <c r="B1065" t="s">
        <v>22</v>
      </c>
      <c r="C1065" t="s">
        <v>204</v>
      </c>
      <c r="D1065" t="s">
        <v>205</v>
      </c>
      <c r="E1065" t="s">
        <v>44</v>
      </c>
      <c r="K1065" t="s">
        <v>44</v>
      </c>
      <c r="N1065" t="s">
        <v>236</v>
      </c>
      <c r="O1065" t="s">
        <v>236</v>
      </c>
    </row>
    <row r="1066" spans="1:23" x14ac:dyDescent="0.25">
      <c r="A1066">
        <v>2460</v>
      </c>
      <c r="B1066" t="s">
        <v>22</v>
      </c>
      <c r="C1066" t="s">
        <v>204</v>
      </c>
      <c r="D1066" t="s">
        <v>205</v>
      </c>
      <c r="E1066" t="s">
        <v>206</v>
      </c>
      <c r="F1066" t="s">
        <v>221</v>
      </c>
      <c r="H1066" t="s">
        <v>249</v>
      </c>
      <c r="K1066" t="s">
        <v>257</v>
      </c>
      <c r="L1066" t="s">
        <v>211</v>
      </c>
      <c r="M1066" t="s">
        <v>212</v>
      </c>
      <c r="N1066" t="s">
        <v>213</v>
      </c>
      <c r="O1066" t="s">
        <v>214</v>
      </c>
      <c r="P1066" t="s">
        <v>259</v>
      </c>
      <c r="Q1066">
        <v>2</v>
      </c>
      <c r="R1066" t="s">
        <v>488</v>
      </c>
      <c r="U1066" t="s">
        <v>270</v>
      </c>
      <c r="V1066" t="s">
        <v>227</v>
      </c>
      <c r="W1066" t="s">
        <v>230</v>
      </c>
    </row>
    <row r="1067" spans="1:23" x14ac:dyDescent="0.25">
      <c r="A1067">
        <v>2493</v>
      </c>
      <c r="B1067" t="s">
        <v>22</v>
      </c>
      <c r="C1067" t="s">
        <v>204</v>
      </c>
      <c r="D1067" t="s">
        <v>205</v>
      </c>
      <c r="E1067" t="s">
        <v>206</v>
      </c>
      <c r="F1067" t="s">
        <v>221</v>
      </c>
      <c r="H1067" t="s">
        <v>249</v>
      </c>
      <c r="K1067" t="s">
        <v>257</v>
      </c>
      <c r="L1067" t="s">
        <v>211</v>
      </c>
      <c r="M1067" t="s">
        <v>212</v>
      </c>
      <c r="N1067" t="s">
        <v>213</v>
      </c>
      <c r="O1067" t="s">
        <v>214</v>
      </c>
      <c r="P1067" t="s">
        <v>235</v>
      </c>
      <c r="Q1067">
        <v>15</v>
      </c>
      <c r="R1067" t="s">
        <v>282</v>
      </c>
      <c r="U1067" t="s">
        <v>226</v>
      </c>
      <c r="V1067" t="s">
        <v>227</v>
      </c>
      <c r="W1067" t="s">
        <v>230</v>
      </c>
    </row>
    <row r="1068" spans="1:23" x14ac:dyDescent="0.25">
      <c r="A1068">
        <v>2618</v>
      </c>
      <c r="B1068" t="s">
        <v>22</v>
      </c>
      <c r="C1068" t="s">
        <v>204</v>
      </c>
      <c r="D1068" t="s">
        <v>205</v>
      </c>
      <c r="E1068" t="s">
        <v>206</v>
      </c>
      <c r="F1068" t="s">
        <v>207</v>
      </c>
      <c r="G1068" t="s">
        <v>231</v>
      </c>
      <c r="H1068" t="s">
        <v>249</v>
      </c>
      <c r="K1068" t="s">
        <v>210</v>
      </c>
      <c r="L1068" t="s">
        <v>211</v>
      </c>
      <c r="M1068" t="s">
        <v>212</v>
      </c>
      <c r="N1068" t="s">
        <v>223</v>
      </c>
      <c r="O1068" t="s">
        <v>224</v>
      </c>
      <c r="P1068" t="s">
        <v>215</v>
      </c>
      <c r="Q1068">
        <v>7</v>
      </c>
      <c r="R1068" t="s">
        <v>267</v>
      </c>
      <c r="U1068" t="s">
        <v>226</v>
      </c>
      <c r="V1068" t="s">
        <v>227</v>
      </c>
      <c r="W1068" t="s">
        <v>230</v>
      </c>
    </row>
    <row r="1069" spans="1:23" x14ac:dyDescent="0.25">
      <c r="A1069">
        <v>2695</v>
      </c>
      <c r="B1069" t="s">
        <v>22</v>
      </c>
      <c r="C1069" t="s">
        <v>220</v>
      </c>
      <c r="D1069" t="s">
        <v>205</v>
      </c>
      <c r="E1069" t="s">
        <v>206</v>
      </c>
      <c r="F1069" t="s">
        <v>221</v>
      </c>
      <c r="H1069" t="s">
        <v>240</v>
      </c>
      <c r="K1069" t="s">
        <v>210</v>
      </c>
      <c r="L1069" t="s">
        <v>211</v>
      </c>
      <c r="M1069" t="s">
        <v>212</v>
      </c>
      <c r="N1069" t="s">
        <v>213</v>
      </c>
      <c r="O1069" t="s">
        <v>214</v>
      </c>
      <c r="P1069" t="s">
        <v>259</v>
      </c>
      <c r="Q1069">
        <v>2</v>
      </c>
      <c r="R1069" t="s">
        <v>274</v>
      </c>
      <c r="U1069" t="s">
        <v>300</v>
      </c>
      <c r="V1069" t="s">
        <v>218</v>
      </c>
      <c r="W1069" t="s">
        <v>230</v>
      </c>
    </row>
    <row r="1070" spans="1:23" x14ac:dyDescent="0.25">
      <c r="A1070">
        <v>757</v>
      </c>
      <c r="B1070" t="s">
        <v>22</v>
      </c>
      <c r="C1070" t="s">
        <v>220</v>
      </c>
      <c r="D1070" t="s">
        <v>205</v>
      </c>
      <c r="E1070" t="s">
        <v>251</v>
      </c>
      <c r="F1070" t="s">
        <v>221</v>
      </c>
      <c r="H1070" t="s">
        <v>249</v>
      </c>
      <c r="K1070" t="s">
        <v>210</v>
      </c>
      <c r="L1070" t="s">
        <v>211</v>
      </c>
      <c r="M1070" t="s">
        <v>212</v>
      </c>
      <c r="N1070" t="s">
        <v>213</v>
      </c>
      <c r="O1070" t="s">
        <v>214</v>
      </c>
      <c r="P1070" t="s">
        <v>235</v>
      </c>
      <c r="Q1070">
        <v>15</v>
      </c>
      <c r="R1070" t="s">
        <v>225</v>
      </c>
      <c r="U1070" t="s">
        <v>229</v>
      </c>
      <c r="V1070" t="s">
        <v>227</v>
      </c>
      <c r="W1070" t="s">
        <v>230</v>
      </c>
    </row>
    <row r="1071" spans="1:23" x14ac:dyDescent="0.25">
      <c r="A1071">
        <v>2307</v>
      </c>
      <c r="B1071" t="s">
        <v>22</v>
      </c>
      <c r="C1071" t="s">
        <v>204</v>
      </c>
      <c r="D1071" t="s">
        <v>205</v>
      </c>
      <c r="E1071" t="s">
        <v>251</v>
      </c>
      <c r="F1071" t="s">
        <v>221</v>
      </c>
      <c r="H1071" t="s">
        <v>249</v>
      </c>
      <c r="K1071" t="s">
        <v>210</v>
      </c>
      <c r="L1071" t="s">
        <v>211</v>
      </c>
      <c r="M1071" t="s">
        <v>212</v>
      </c>
      <c r="N1071" t="s">
        <v>213</v>
      </c>
      <c r="O1071" t="s">
        <v>214</v>
      </c>
      <c r="P1071" t="s">
        <v>215</v>
      </c>
      <c r="Q1071">
        <v>7</v>
      </c>
      <c r="R1071" t="s">
        <v>267</v>
      </c>
      <c r="U1071" t="s">
        <v>229</v>
      </c>
      <c r="V1071" t="s">
        <v>218</v>
      </c>
      <c r="W1071" t="s">
        <v>219</v>
      </c>
    </row>
    <row r="1072" spans="1:23" x14ac:dyDescent="0.25">
      <c r="A1072">
        <v>2317</v>
      </c>
      <c r="B1072" t="s">
        <v>22</v>
      </c>
      <c r="C1072" t="s">
        <v>204</v>
      </c>
      <c r="D1072" t="s">
        <v>205</v>
      </c>
      <c r="E1072" t="s">
        <v>251</v>
      </c>
      <c r="F1072" t="s">
        <v>221</v>
      </c>
      <c r="H1072" t="s">
        <v>268</v>
      </c>
      <c r="K1072" t="s">
        <v>279</v>
      </c>
      <c r="L1072" t="s">
        <v>211</v>
      </c>
      <c r="M1072" t="s">
        <v>212</v>
      </c>
      <c r="N1072" t="s">
        <v>213</v>
      </c>
      <c r="O1072" t="s">
        <v>214</v>
      </c>
      <c r="P1072" t="s">
        <v>228</v>
      </c>
      <c r="Q1072">
        <v>12.5</v>
      </c>
      <c r="R1072" t="s">
        <v>258</v>
      </c>
      <c r="U1072" t="s">
        <v>226</v>
      </c>
      <c r="V1072" t="s">
        <v>218</v>
      </c>
      <c r="W1072" t="s">
        <v>219</v>
      </c>
    </row>
    <row r="1073" spans="1:23" x14ac:dyDescent="0.25">
      <c r="A1073">
        <v>2325</v>
      </c>
      <c r="B1073" t="s">
        <v>22</v>
      </c>
      <c r="C1073" t="s">
        <v>204</v>
      </c>
      <c r="D1073" t="s">
        <v>205</v>
      </c>
      <c r="E1073" t="s">
        <v>251</v>
      </c>
      <c r="F1073" t="s">
        <v>221</v>
      </c>
      <c r="H1073" t="s">
        <v>249</v>
      </c>
      <c r="K1073" t="s">
        <v>243</v>
      </c>
      <c r="L1073" t="s">
        <v>211</v>
      </c>
      <c r="M1073" t="s">
        <v>212</v>
      </c>
      <c r="N1073" t="s">
        <v>213</v>
      </c>
      <c r="O1073" t="s">
        <v>214</v>
      </c>
      <c r="P1073" t="s">
        <v>228</v>
      </c>
      <c r="Q1073">
        <v>12.5</v>
      </c>
      <c r="R1073" t="s">
        <v>216</v>
      </c>
      <c r="U1073" t="s">
        <v>229</v>
      </c>
      <c r="V1073" t="s">
        <v>218</v>
      </c>
      <c r="W1073" t="s">
        <v>219</v>
      </c>
    </row>
    <row r="1074" spans="1:23" x14ac:dyDescent="0.25">
      <c r="A1074">
        <v>2337</v>
      </c>
      <c r="B1074" t="s">
        <v>22</v>
      </c>
      <c r="C1074" t="s">
        <v>204</v>
      </c>
      <c r="D1074" t="s">
        <v>205</v>
      </c>
      <c r="E1074" t="s">
        <v>251</v>
      </c>
      <c r="F1074" t="s">
        <v>221</v>
      </c>
      <c r="H1074" t="s">
        <v>249</v>
      </c>
      <c r="K1074" t="s">
        <v>210</v>
      </c>
      <c r="L1074" t="s">
        <v>237</v>
      </c>
      <c r="M1074" t="s">
        <v>238</v>
      </c>
      <c r="N1074" t="s">
        <v>213</v>
      </c>
      <c r="O1074" t="s">
        <v>214</v>
      </c>
      <c r="P1074" t="s">
        <v>259</v>
      </c>
      <c r="Q1074">
        <v>2</v>
      </c>
      <c r="R1074" t="s">
        <v>225</v>
      </c>
      <c r="U1074" t="s">
        <v>226</v>
      </c>
      <c r="V1074" t="s">
        <v>218</v>
      </c>
      <c r="W1074" t="s">
        <v>230</v>
      </c>
    </row>
    <row r="1075" spans="1:23" x14ac:dyDescent="0.25">
      <c r="A1075">
        <v>2357</v>
      </c>
      <c r="B1075" t="s">
        <v>22</v>
      </c>
      <c r="C1075" t="s">
        <v>220</v>
      </c>
      <c r="D1075" t="s">
        <v>205</v>
      </c>
      <c r="E1075" t="s">
        <v>251</v>
      </c>
      <c r="F1075" t="s">
        <v>221</v>
      </c>
      <c r="H1075" t="s">
        <v>290</v>
      </c>
      <c r="K1075" t="s">
        <v>257</v>
      </c>
      <c r="L1075" t="s">
        <v>211</v>
      </c>
      <c r="M1075" t="s">
        <v>212</v>
      </c>
      <c r="N1075" t="s">
        <v>213</v>
      </c>
      <c r="O1075" t="s">
        <v>214</v>
      </c>
      <c r="P1075" t="s">
        <v>228</v>
      </c>
      <c r="Q1075">
        <v>12.5</v>
      </c>
      <c r="R1075" t="s">
        <v>319</v>
      </c>
      <c r="U1075" t="s">
        <v>298</v>
      </c>
      <c r="V1075" t="s">
        <v>227</v>
      </c>
      <c r="W1075" t="s">
        <v>230</v>
      </c>
    </row>
    <row r="1076" spans="1:23" x14ac:dyDescent="0.25">
      <c r="A1076">
        <v>2358</v>
      </c>
      <c r="B1076" t="s">
        <v>22</v>
      </c>
      <c r="C1076" t="s">
        <v>204</v>
      </c>
      <c r="D1076" t="s">
        <v>205</v>
      </c>
      <c r="E1076" t="s">
        <v>251</v>
      </c>
      <c r="F1076" t="s">
        <v>221</v>
      </c>
      <c r="H1076" t="s">
        <v>249</v>
      </c>
      <c r="K1076" t="s">
        <v>279</v>
      </c>
      <c r="L1076" t="s">
        <v>211</v>
      </c>
      <c r="M1076" t="s">
        <v>212</v>
      </c>
      <c r="N1076" t="s">
        <v>213</v>
      </c>
      <c r="O1076" t="s">
        <v>214</v>
      </c>
      <c r="P1076" t="s">
        <v>215</v>
      </c>
      <c r="Q1076">
        <v>7</v>
      </c>
      <c r="R1076" t="s">
        <v>225</v>
      </c>
      <c r="U1076" t="s">
        <v>229</v>
      </c>
      <c r="V1076" t="s">
        <v>218</v>
      </c>
      <c r="W1076" t="s">
        <v>230</v>
      </c>
    </row>
    <row r="1077" spans="1:23" x14ac:dyDescent="0.25">
      <c r="A1077">
        <v>2359</v>
      </c>
      <c r="B1077" t="s">
        <v>22</v>
      </c>
      <c r="C1077" t="s">
        <v>204</v>
      </c>
      <c r="D1077" t="s">
        <v>205</v>
      </c>
      <c r="E1077" t="s">
        <v>251</v>
      </c>
      <c r="F1077" t="s">
        <v>221</v>
      </c>
      <c r="H1077" t="s">
        <v>290</v>
      </c>
      <c r="K1077" t="s">
        <v>210</v>
      </c>
      <c r="L1077" t="s">
        <v>211</v>
      </c>
      <c r="M1077" t="s">
        <v>212</v>
      </c>
      <c r="N1077" t="s">
        <v>213</v>
      </c>
      <c r="O1077" t="s">
        <v>214</v>
      </c>
      <c r="P1077" t="s">
        <v>215</v>
      </c>
      <c r="Q1077">
        <v>7</v>
      </c>
      <c r="R1077" t="s">
        <v>216</v>
      </c>
      <c r="U1077" t="s">
        <v>275</v>
      </c>
      <c r="V1077" t="s">
        <v>227</v>
      </c>
    </row>
    <row r="1078" spans="1:23" x14ac:dyDescent="0.25">
      <c r="A1078">
        <v>2365</v>
      </c>
      <c r="B1078" t="s">
        <v>22</v>
      </c>
      <c r="C1078" t="s">
        <v>204</v>
      </c>
      <c r="D1078" t="s">
        <v>205</v>
      </c>
      <c r="E1078" t="s">
        <v>251</v>
      </c>
      <c r="F1078" t="s">
        <v>221</v>
      </c>
      <c r="H1078" t="s">
        <v>271</v>
      </c>
      <c r="K1078" t="s">
        <v>243</v>
      </c>
      <c r="L1078" t="s">
        <v>211</v>
      </c>
      <c r="M1078" t="s">
        <v>212</v>
      </c>
      <c r="N1078" t="s">
        <v>213</v>
      </c>
      <c r="O1078" t="s">
        <v>214</v>
      </c>
      <c r="P1078" t="s">
        <v>215</v>
      </c>
      <c r="Q1078">
        <v>7</v>
      </c>
      <c r="R1078" t="s">
        <v>225</v>
      </c>
      <c r="U1078" t="s">
        <v>226</v>
      </c>
      <c r="V1078" t="s">
        <v>218</v>
      </c>
      <c r="W1078" t="s">
        <v>219</v>
      </c>
    </row>
    <row r="1079" spans="1:23" x14ac:dyDescent="0.25">
      <c r="A1079">
        <v>2379</v>
      </c>
      <c r="B1079" t="s">
        <v>22</v>
      </c>
      <c r="C1079" t="s">
        <v>204</v>
      </c>
      <c r="D1079" t="s">
        <v>205</v>
      </c>
      <c r="E1079" t="s">
        <v>251</v>
      </c>
      <c r="F1079" t="s">
        <v>221</v>
      </c>
      <c r="H1079" t="s">
        <v>232</v>
      </c>
      <c r="K1079" t="s">
        <v>210</v>
      </c>
      <c r="L1079" t="s">
        <v>211</v>
      </c>
      <c r="M1079" t="s">
        <v>212</v>
      </c>
      <c r="N1079" t="s">
        <v>213</v>
      </c>
      <c r="O1079" t="s">
        <v>214</v>
      </c>
      <c r="P1079" t="s">
        <v>215</v>
      </c>
      <c r="Q1079">
        <v>7</v>
      </c>
      <c r="R1079" t="s">
        <v>258</v>
      </c>
      <c r="U1079" t="s">
        <v>298</v>
      </c>
      <c r="V1079" t="s">
        <v>227</v>
      </c>
      <c r="W1079" t="s">
        <v>230</v>
      </c>
    </row>
    <row r="1080" spans="1:23" x14ac:dyDescent="0.25">
      <c r="A1080">
        <v>2382</v>
      </c>
      <c r="B1080" t="s">
        <v>22</v>
      </c>
      <c r="C1080" t="s">
        <v>204</v>
      </c>
      <c r="D1080" t="s">
        <v>205</v>
      </c>
      <c r="E1080" t="s">
        <v>251</v>
      </c>
      <c r="F1080" t="s">
        <v>221</v>
      </c>
      <c r="H1080" t="s">
        <v>290</v>
      </c>
      <c r="K1080" t="s">
        <v>210</v>
      </c>
      <c r="L1080" t="s">
        <v>211</v>
      </c>
      <c r="M1080" t="s">
        <v>212</v>
      </c>
      <c r="N1080" t="s">
        <v>213</v>
      </c>
      <c r="O1080" t="s">
        <v>214</v>
      </c>
      <c r="P1080" t="s">
        <v>215</v>
      </c>
      <c r="Q1080">
        <v>7</v>
      </c>
      <c r="R1080" t="s">
        <v>216</v>
      </c>
      <c r="U1080" t="s">
        <v>226</v>
      </c>
      <c r="V1080" t="s">
        <v>227</v>
      </c>
      <c r="W1080" t="s">
        <v>219</v>
      </c>
    </row>
    <row r="1081" spans="1:23" x14ac:dyDescent="0.25">
      <c r="A1081">
        <v>2388</v>
      </c>
      <c r="B1081" t="s">
        <v>22</v>
      </c>
      <c r="C1081" t="s">
        <v>204</v>
      </c>
      <c r="D1081" t="s">
        <v>242</v>
      </c>
      <c r="E1081" t="s">
        <v>251</v>
      </c>
      <c r="F1081" t="s">
        <v>221</v>
      </c>
      <c r="H1081" t="s">
        <v>254</v>
      </c>
      <c r="K1081" t="s">
        <v>257</v>
      </c>
      <c r="L1081" t="s">
        <v>211</v>
      </c>
      <c r="M1081" t="s">
        <v>212</v>
      </c>
      <c r="N1081" t="s">
        <v>223</v>
      </c>
      <c r="O1081" t="s">
        <v>224</v>
      </c>
      <c r="P1081" t="s">
        <v>259</v>
      </c>
      <c r="Q1081">
        <v>2</v>
      </c>
      <c r="R1081" t="s">
        <v>267</v>
      </c>
      <c r="U1081" t="s">
        <v>275</v>
      </c>
      <c r="V1081" t="s">
        <v>227</v>
      </c>
      <c r="W1081" t="s">
        <v>219</v>
      </c>
    </row>
    <row r="1082" spans="1:23" x14ac:dyDescent="0.25">
      <c r="A1082">
        <v>2400</v>
      </c>
      <c r="B1082" t="s">
        <v>22</v>
      </c>
      <c r="C1082" t="s">
        <v>220</v>
      </c>
      <c r="D1082" t="s">
        <v>205</v>
      </c>
      <c r="E1082" t="s">
        <v>251</v>
      </c>
      <c r="F1082" t="s">
        <v>221</v>
      </c>
      <c r="H1082" t="s">
        <v>240</v>
      </c>
      <c r="K1082" t="s">
        <v>257</v>
      </c>
      <c r="L1082" t="s">
        <v>211</v>
      </c>
      <c r="M1082" t="s">
        <v>212</v>
      </c>
      <c r="N1082" t="s">
        <v>213</v>
      </c>
      <c r="O1082" t="s">
        <v>214</v>
      </c>
      <c r="P1082" t="s">
        <v>228</v>
      </c>
      <c r="Q1082">
        <v>12.5</v>
      </c>
      <c r="R1082" t="s">
        <v>233</v>
      </c>
      <c r="U1082" t="s">
        <v>229</v>
      </c>
      <c r="V1082" t="s">
        <v>227</v>
      </c>
      <c r="W1082" t="s">
        <v>230</v>
      </c>
    </row>
    <row r="1083" spans="1:23" x14ac:dyDescent="0.25">
      <c r="A1083">
        <v>2411</v>
      </c>
      <c r="B1083" t="s">
        <v>22</v>
      </c>
      <c r="C1083" t="s">
        <v>204</v>
      </c>
      <c r="D1083" t="s">
        <v>242</v>
      </c>
      <c r="E1083" t="s">
        <v>251</v>
      </c>
      <c r="F1083" t="s">
        <v>221</v>
      </c>
      <c r="H1083" t="s">
        <v>249</v>
      </c>
      <c r="K1083" t="s">
        <v>257</v>
      </c>
      <c r="L1083" t="s">
        <v>211</v>
      </c>
      <c r="M1083" t="s">
        <v>212</v>
      </c>
      <c r="N1083" t="s">
        <v>213</v>
      </c>
      <c r="O1083" t="s">
        <v>214</v>
      </c>
      <c r="P1083" t="s">
        <v>215</v>
      </c>
      <c r="Q1083">
        <v>7</v>
      </c>
      <c r="R1083" t="s">
        <v>216</v>
      </c>
      <c r="U1083" t="s">
        <v>229</v>
      </c>
      <c r="V1083" t="s">
        <v>218</v>
      </c>
      <c r="W1083" t="s">
        <v>219</v>
      </c>
    </row>
    <row r="1084" spans="1:23" x14ac:dyDescent="0.25">
      <c r="A1084">
        <v>2376</v>
      </c>
      <c r="B1084" t="s">
        <v>22</v>
      </c>
      <c r="C1084" t="s">
        <v>204</v>
      </c>
      <c r="D1084" t="s">
        <v>205</v>
      </c>
      <c r="E1084" t="s">
        <v>251</v>
      </c>
      <c r="F1084" t="s">
        <v>276</v>
      </c>
      <c r="J1084" t="s">
        <v>277</v>
      </c>
      <c r="K1084" t="s">
        <v>257</v>
      </c>
      <c r="L1084" t="s">
        <v>211</v>
      </c>
      <c r="M1084" t="s">
        <v>212</v>
      </c>
      <c r="N1084" t="s">
        <v>213</v>
      </c>
      <c r="O1084" t="s">
        <v>214</v>
      </c>
      <c r="P1084" t="s">
        <v>215</v>
      </c>
      <c r="Q1084">
        <v>7</v>
      </c>
      <c r="R1084" t="s">
        <v>233</v>
      </c>
      <c r="U1084" t="s">
        <v>226</v>
      </c>
      <c r="V1084" t="s">
        <v>227</v>
      </c>
      <c r="W1084" t="s">
        <v>230</v>
      </c>
    </row>
    <row r="1085" spans="1:23" x14ac:dyDescent="0.25">
      <c r="A1085">
        <v>2402</v>
      </c>
      <c r="B1085" t="s">
        <v>22</v>
      </c>
      <c r="C1085" t="s">
        <v>204</v>
      </c>
      <c r="D1085" t="s">
        <v>205</v>
      </c>
      <c r="E1085" t="s">
        <v>251</v>
      </c>
      <c r="F1085" t="s">
        <v>276</v>
      </c>
      <c r="J1085" t="s">
        <v>277</v>
      </c>
      <c r="K1085" t="s">
        <v>257</v>
      </c>
      <c r="L1085" t="s">
        <v>211</v>
      </c>
      <c r="M1085" t="s">
        <v>212</v>
      </c>
      <c r="N1085" t="s">
        <v>213</v>
      </c>
      <c r="O1085" t="s">
        <v>214</v>
      </c>
      <c r="P1085" t="s">
        <v>215</v>
      </c>
      <c r="Q1085">
        <v>7</v>
      </c>
      <c r="R1085" t="s">
        <v>225</v>
      </c>
      <c r="U1085" t="s">
        <v>226</v>
      </c>
      <c r="V1085" t="s">
        <v>227</v>
      </c>
      <c r="W1085" t="s">
        <v>219</v>
      </c>
    </row>
    <row r="1086" spans="1:23" x14ac:dyDescent="0.25">
      <c r="A1086">
        <v>2426</v>
      </c>
      <c r="B1086" t="s">
        <v>22</v>
      </c>
      <c r="C1086" t="s">
        <v>204</v>
      </c>
      <c r="D1086" t="s">
        <v>205</v>
      </c>
      <c r="E1086" t="s">
        <v>251</v>
      </c>
      <c r="F1086" t="s">
        <v>276</v>
      </c>
      <c r="J1086" t="s">
        <v>277</v>
      </c>
      <c r="K1086" t="s">
        <v>210</v>
      </c>
      <c r="L1086" t="s">
        <v>211</v>
      </c>
      <c r="M1086" t="s">
        <v>212</v>
      </c>
      <c r="N1086" t="s">
        <v>213</v>
      </c>
      <c r="O1086" t="s">
        <v>214</v>
      </c>
      <c r="P1086" t="s">
        <v>215</v>
      </c>
      <c r="Q1086">
        <v>7</v>
      </c>
      <c r="R1086" t="s">
        <v>216</v>
      </c>
      <c r="U1086" t="s">
        <v>229</v>
      </c>
      <c r="V1086" t="s">
        <v>218</v>
      </c>
      <c r="W1086" t="s">
        <v>230</v>
      </c>
    </row>
    <row r="1087" spans="1:23" x14ac:dyDescent="0.25">
      <c r="A1087">
        <v>2730</v>
      </c>
      <c r="B1087" t="s">
        <v>23</v>
      </c>
      <c r="C1087" t="s">
        <v>204</v>
      </c>
      <c r="D1087" t="s">
        <v>205</v>
      </c>
      <c r="E1087" t="s">
        <v>251</v>
      </c>
      <c r="F1087" t="s">
        <v>207</v>
      </c>
      <c r="G1087" t="s">
        <v>234</v>
      </c>
      <c r="H1087" t="s">
        <v>290</v>
      </c>
      <c r="I1087" t="s">
        <v>253</v>
      </c>
      <c r="K1087" t="s">
        <v>243</v>
      </c>
      <c r="L1087" t="s">
        <v>211</v>
      </c>
      <c r="M1087" t="s">
        <v>212</v>
      </c>
      <c r="N1087" t="s">
        <v>213</v>
      </c>
      <c r="O1087" t="s">
        <v>214</v>
      </c>
      <c r="P1087" t="s">
        <v>215</v>
      </c>
      <c r="Q1087">
        <v>7</v>
      </c>
      <c r="R1087" t="s">
        <v>489</v>
      </c>
      <c r="U1087" t="s">
        <v>217</v>
      </c>
      <c r="V1087" t="s">
        <v>218</v>
      </c>
      <c r="W1087" t="s">
        <v>219</v>
      </c>
    </row>
    <row r="1088" spans="1:23" x14ac:dyDescent="0.25">
      <c r="A1088">
        <v>2030</v>
      </c>
      <c r="B1088" t="s">
        <v>23</v>
      </c>
      <c r="C1088" t="s">
        <v>204</v>
      </c>
      <c r="D1088" t="s">
        <v>205</v>
      </c>
      <c r="E1088" t="s">
        <v>251</v>
      </c>
      <c r="F1088" t="s">
        <v>207</v>
      </c>
      <c r="G1088" t="s">
        <v>208</v>
      </c>
      <c r="H1088" t="s">
        <v>232</v>
      </c>
      <c r="I1088" t="s">
        <v>253</v>
      </c>
      <c r="K1088" t="s">
        <v>210</v>
      </c>
      <c r="L1088" t="s">
        <v>211</v>
      </c>
      <c r="M1088" t="s">
        <v>212</v>
      </c>
      <c r="N1088" t="s">
        <v>213</v>
      </c>
      <c r="O1088" t="s">
        <v>214</v>
      </c>
      <c r="P1088" t="s">
        <v>228</v>
      </c>
      <c r="Q1088">
        <v>12.5</v>
      </c>
      <c r="R1088" t="s">
        <v>216</v>
      </c>
      <c r="U1088" t="s">
        <v>229</v>
      </c>
      <c r="V1088" t="s">
        <v>218</v>
      </c>
      <c r="W1088" t="s">
        <v>219</v>
      </c>
    </row>
    <row r="1089" spans="1:23" x14ac:dyDescent="0.25">
      <c r="A1089">
        <v>2040</v>
      </c>
      <c r="B1089" t="s">
        <v>23</v>
      </c>
      <c r="C1089" t="s">
        <v>220</v>
      </c>
      <c r="D1089" t="s">
        <v>205</v>
      </c>
      <c r="E1089" t="s">
        <v>251</v>
      </c>
      <c r="F1089" t="s">
        <v>207</v>
      </c>
      <c r="G1089" t="s">
        <v>208</v>
      </c>
      <c r="H1089" t="s">
        <v>232</v>
      </c>
      <c r="I1089" t="s">
        <v>253</v>
      </c>
      <c r="K1089" t="s">
        <v>210</v>
      </c>
      <c r="L1089" t="s">
        <v>211</v>
      </c>
      <c r="M1089" t="s">
        <v>212</v>
      </c>
      <c r="N1089" t="s">
        <v>213</v>
      </c>
      <c r="O1089" t="s">
        <v>214</v>
      </c>
      <c r="P1089" t="s">
        <v>215</v>
      </c>
      <c r="Q1089">
        <v>7</v>
      </c>
      <c r="R1089" t="s">
        <v>282</v>
      </c>
      <c r="U1089" t="s">
        <v>490</v>
      </c>
      <c r="V1089" t="s">
        <v>227</v>
      </c>
      <c r="W1089" t="s">
        <v>219</v>
      </c>
    </row>
    <row r="1090" spans="1:23" x14ac:dyDescent="0.25">
      <c r="A1090">
        <v>2725</v>
      </c>
      <c r="B1090" t="s">
        <v>23</v>
      </c>
      <c r="C1090" t="s">
        <v>204</v>
      </c>
      <c r="D1090" t="s">
        <v>205</v>
      </c>
      <c r="E1090" t="s">
        <v>251</v>
      </c>
      <c r="F1090" t="s">
        <v>207</v>
      </c>
      <c r="G1090" t="s">
        <v>208</v>
      </c>
      <c r="H1090" t="s">
        <v>256</v>
      </c>
      <c r="I1090" t="s">
        <v>253</v>
      </c>
      <c r="K1090" t="s">
        <v>257</v>
      </c>
      <c r="L1090" t="s">
        <v>211</v>
      </c>
      <c r="M1090" t="s">
        <v>212</v>
      </c>
      <c r="N1090" t="s">
        <v>213</v>
      </c>
      <c r="O1090" t="s">
        <v>214</v>
      </c>
      <c r="P1090" t="s">
        <v>228</v>
      </c>
      <c r="Q1090">
        <v>12.5</v>
      </c>
      <c r="R1090" t="s">
        <v>233</v>
      </c>
      <c r="U1090" t="s">
        <v>298</v>
      </c>
      <c r="V1090" t="s">
        <v>218</v>
      </c>
      <c r="W1090" t="s">
        <v>219</v>
      </c>
    </row>
    <row r="1091" spans="1:23" x14ac:dyDescent="0.25">
      <c r="A1091">
        <v>357</v>
      </c>
      <c r="B1091" t="s">
        <v>23</v>
      </c>
      <c r="C1091" t="s">
        <v>204</v>
      </c>
      <c r="D1091" t="s">
        <v>205</v>
      </c>
      <c r="E1091" t="s">
        <v>251</v>
      </c>
      <c r="F1091" t="s">
        <v>207</v>
      </c>
      <c r="G1091" t="s">
        <v>245</v>
      </c>
      <c r="H1091" t="s">
        <v>232</v>
      </c>
      <c r="I1091" t="s">
        <v>253</v>
      </c>
      <c r="K1091" t="s">
        <v>210</v>
      </c>
      <c r="L1091" t="s">
        <v>211</v>
      </c>
      <c r="M1091" t="s">
        <v>212</v>
      </c>
      <c r="N1091" t="s">
        <v>213</v>
      </c>
      <c r="O1091" t="s">
        <v>214</v>
      </c>
      <c r="P1091" t="s">
        <v>259</v>
      </c>
      <c r="Q1091">
        <v>2</v>
      </c>
      <c r="R1091" t="s">
        <v>239</v>
      </c>
      <c r="U1091" t="s">
        <v>229</v>
      </c>
      <c r="V1091" t="s">
        <v>227</v>
      </c>
      <c r="W1091" t="s">
        <v>219</v>
      </c>
    </row>
    <row r="1092" spans="1:23" x14ac:dyDescent="0.25">
      <c r="A1092">
        <v>2721</v>
      </c>
      <c r="B1092" t="s">
        <v>23</v>
      </c>
      <c r="C1092" t="s">
        <v>204</v>
      </c>
      <c r="D1092" t="s">
        <v>205</v>
      </c>
      <c r="E1092" t="s">
        <v>251</v>
      </c>
      <c r="F1092" t="s">
        <v>207</v>
      </c>
      <c r="G1092" t="s">
        <v>245</v>
      </c>
      <c r="H1092" t="s">
        <v>249</v>
      </c>
      <c r="I1092" t="s">
        <v>253</v>
      </c>
      <c r="K1092" t="s">
        <v>210</v>
      </c>
      <c r="L1092" t="s">
        <v>211</v>
      </c>
      <c r="M1092" t="s">
        <v>212</v>
      </c>
      <c r="N1092" t="s">
        <v>213</v>
      </c>
      <c r="O1092" t="s">
        <v>214</v>
      </c>
      <c r="P1092" t="s">
        <v>215</v>
      </c>
      <c r="Q1092">
        <v>7</v>
      </c>
      <c r="R1092" t="s">
        <v>281</v>
      </c>
      <c r="U1092" t="s">
        <v>226</v>
      </c>
      <c r="V1092" t="s">
        <v>218</v>
      </c>
      <c r="W1092" t="s">
        <v>219</v>
      </c>
    </row>
    <row r="1093" spans="1:23" x14ac:dyDescent="0.25">
      <c r="A1093">
        <v>171</v>
      </c>
      <c r="B1093" t="s">
        <v>23</v>
      </c>
      <c r="C1093" t="s">
        <v>204</v>
      </c>
      <c r="D1093" t="s">
        <v>205</v>
      </c>
      <c r="E1093" t="s">
        <v>246</v>
      </c>
      <c r="K1093" t="s">
        <v>48</v>
      </c>
      <c r="N1093" t="s">
        <v>236</v>
      </c>
      <c r="O1093" t="s">
        <v>236</v>
      </c>
      <c r="S1093" t="s">
        <v>247</v>
      </c>
      <c r="T1093">
        <v>110</v>
      </c>
      <c r="U1093" t="s">
        <v>229</v>
      </c>
      <c r="V1093" t="s">
        <v>218</v>
      </c>
      <c r="W1093" t="s">
        <v>219</v>
      </c>
    </row>
    <row r="1094" spans="1:23" x14ac:dyDescent="0.25">
      <c r="A1094">
        <v>290</v>
      </c>
      <c r="B1094" t="s">
        <v>23</v>
      </c>
      <c r="C1094" t="s">
        <v>220</v>
      </c>
      <c r="D1094" t="s">
        <v>205</v>
      </c>
      <c r="E1094" t="s">
        <v>43</v>
      </c>
      <c r="K1094" t="s">
        <v>43</v>
      </c>
      <c r="N1094" t="s">
        <v>236</v>
      </c>
      <c r="O1094" t="s">
        <v>236</v>
      </c>
    </row>
    <row r="1095" spans="1:23" x14ac:dyDescent="0.25">
      <c r="A1095">
        <v>322</v>
      </c>
      <c r="B1095" t="s">
        <v>23</v>
      </c>
      <c r="C1095" t="s">
        <v>220</v>
      </c>
      <c r="D1095" t="s">
        <v>205</v>
      </c>
      <c r="E1095" t="s">
        <v>206</v>
      </c>
      <c r="F1095" t="s">
        <v>221</v>
      </c>
      <c r="H1095" t="s">
        <v>232</v>
      </c>
      <c r="K1095" t="s">
        <v>210</v>
      </c>
      <c r="L1095" t="s">
        <v>237</v>
      </c>
      <c r="M1095" t="s">
        <v>238</v>
      </c>
      <c r="N1095" t="s">
        <v>223</v>
      </c>
      <c r="O1095" t="s">
        <v>224</v>
      </c>
      <c r="P1095" t="s">
        <v>228</v>
      </c>
      <c r="Q1095">
        <v>12.5</v>
      </c>
      <c r="R1095" t="s">
        <v>258</v>
      </c>
      <c r="U1095" t="s">
        <v>226</v>
      </c>
      <c r="V1095" t="s">
        <v>218</v>
      </c>
      <c r="W1095" t="s">
        <v>219</v>
      </c>
    </row>
    <row r="1096" spans="1:23" x14ac:dyDescent="0.25">
      <c r="A1096">
        <v>327</v>
      </c>
      <c r="B1096" t="s">
        <v>23</v>
      </c>
      <c r="C1096" t="s">
        <v>204</v>
      </c>
      <c r="D1096" t="s">
        <v>205</v>
      </c>
      <c r="E1096" t="s">
        <v>246</v>
      </c>
      <c r="K1096" t="s">
        <v>48</v>
      </c>
      <c r="N1096" t="s">
        <v>236</v>
      </c>
      <c r="O1096" t="s">
        <v>236</v>
      </c>
      <c r="S1096" t="s">
        <v>263</v>
      </c>
      <c r="T1096">
        <v>100</v>
      </c>
      <c r="U1096" t="s">
        <v>288</v>
      </c>
      <c r="V1096" t="s">
        <v>218</v>
      </c>
      <c r="W1096" t="s">
        <v>230</v>
      </c>
    </row>
    <row r="1097" spans="1:23" x14ac:dyDescent="0.25">
      <c r="A1097">
        <v>329</v>
      </c>
      <c r="B1097" t="s">
        <v>23</v>
      </c>
      <c r="C1097" t="s">
        <v>204</v>
      </c>
      <c r="D1097" t="s">
        <v>205</v>
      </c>
      <c r="E1097" t="s">
        <v>44</v>
      </c>
      <c r="K1097" t="s">
        <v>44</v>
      </c>
      <c r="N1097" t="s">
        <v>236</v>
      </c>
      <c r="O1097" t="s">
        <v>236</v>
      </c>
    </row>
    <row r="1098" spans="1:23" x14ac:dyDescent="0.25">
      <c r="A1098">
        <v>333</v>
      </c>
      <c r="B1098" t="s">
        <v>23</v>
      </c>
      <c r="C1098" t="s">
        <v>220</v>
      </c>
      <c r="D1098" t="s">
        <v>205</v>
      </c>
      <c r="E1098" t="s">
        <v>47</v>
      </c>
      <c r="K1098" t="s">
        <v>47</v>
      </c>
      <c r="N1098" t="s">
        <v>236</v>
      </c>
      <c r="O1098" t="s">
        <v>236</v>
      </c>
    </row>
    <row r="1099" spans="1:23" x14ac:dyDescent="0.25">
      <c r="A1099">
        <v>341</v>
      </c>
      <c r="B1099" t="s">
        <v>23</v>
      </c>
      <c r="C1099" t="s">
        <v>204</v>
      </c>
      <c r="D1099" t="s">
        <v>205</v>
      </c>
      <c r="E1099" t="s">
        <v>44</v>
      </c>
      <c r="K1099" t="s">
        <v>44</v>
      </c>
      <c r="N1099" t="s">
        <v>236</v>
      </c>
      <c r="O1099" t="s">
        <v>236</v>
      </c>
    </row>
    <row r="1100" spans="1:23" x14ac:dyDescent="0.25">
      <c r="A1100">
        <v>343</v>
      </c>
      <c r="B1100" t="s">
        <v>23</v>
      </c>
      <c r="C1100" t="s">
        <v>204</v>
      </c>
      <c r="D1100" t="s">
        <v>205</v>
      </c>
      <c r="E1100" t="s">
        <v>44</v>
      </c>
      <c r="K1100" t="s">
        <v>44</v>
      </c>
      <c r="N1100" t="s">
        <v>236</v>
      </c>
      <c r="O1100" t="s">
        <v>236</v>
      </c>
    </row>
    <row r="1101" spans="1:23" x14ac:dyDescent="0.25">
      <c r="A1101">
        <v>346</v>
      </c>
      <c r="B1101" t="s">
        <v>23</v>
      </c>
      <c r="C1101" t="s">
        <v>204</v>
      </c>
      <c r="D1101" t="s">
        <v>205</v>
      </c>
      <c r="E1101" t="s">
        <v>45</v>
      </c>
      <c r="K1101" t="s">
        <v>45</v>
      </c>
      <c r="N1101" t="s">
        <v>236</v>
      </c>
      <c r="O1101" t="s">
        <v>236</v>
      </c>
    </row>
    <row r="1102" spans="1:23" x14ac:dyDescent="0.25">
      <c r="A1102">
        <v>347</v>
      </c>
      <c r="B1102" t="s">
        <v>23</v>
      </c>
      <c r="C1102" t="s">
        <v>220</v>
      </c>
      <c r="D1102" t="s">
        <v>205</v>
      </c>
      <c r="E1102" t="s">
        <v>206</v>
      </c>
      <c r="F1102" t="s">
        <v>276</v>
      </c>
      <c r="J1102" t="s">
        <v>277</v>
      </c>
      <c r="K1102" t="s">
        <v>210</v>
      </c>
      <c r="L1102" t="s">
        <v>237</v>
      </c>
      <c r="M1102" t="s">
        <v>238</v>
      </c>
      <c r="N1102" t="s">
        <v>213</v>
      </c>
      <c r="O1102" t="s">
        <v>214</v>
      </c>
      <c r="P1102" t="s">
        <v>259</v>
      </c>
      <c r="Q1102">
        <v>2</v>
      </c>
      <c r="R1102" t="s">
        <v>225</v>
      </c>
      <c r="U1102" t="s">
        <v>226</v>
      </c>
      <c r="V1102" t="s">
        <v>218</v>
      </c>
      <c r="W1102" t="s">
        <v>219</v>
      </c>
    </row>
    <row r="1103" spans="1:23" x14ac:dyDescent="0.25">
      <c r="A1103">
        <v>351</v>
      </c>
      <c r="B1103" t="s">
        <v>23</v>
      </c>
      <c r="C1103" t="s">
        <v>204</v>
      </c>
      <c r="D1103" t="s">
        <v>205</v>
      </c>
      <c r="E1103" t="s">
        <v>47</v>
      </c>
      <c r="K1103" t="s">
        <v>47</v>
      </c>
      <c r="N1103" t="s">
        <v>236</v>
      </c>
      <c r="O1103" t="s">
        <v>236</v>
      </c>
    </row>
    <row r="1104" spans="1:23" x14ac:dyDescent="0.25">
      <c r="A1104">
        <v>386</v>
      </c>
      <c r="B1104" t="s">
        <v>23</v>
      </c>
      <c r="C1104" t="s">
        <v>220</v>
      </c>
      <c r="D1104" t="s">
        <v>205</v>
      </c>
      <c r="E1104" t="s">
        <v>206</v>
      </c>
      <c r="F1104" t="s">
        <v>221</v>
      </c>
      <c r="H1104" t="s">
        <v>240</v>
      </c>
      <c r="K1104" t="s">
        <v>257</v>
      </c>
      <c r="L1104" t="s">
        <v>211</v>
      </c>
      <c r="M1104" t="s">
        <v>212</v>
      </c>
      <c r="N1104" t="s">
        <v>213</v>
      </c>
      <c r="O1104" t="s">
        <v>214</v>
      </c>
      <c r="P1104" t="s">
        <v>228</v>
      </c>
      <c r="Q1104">
        <v>12.5</v>
      </c>
      <c r="R1104" t="s">
        <v>216</v>
      </c>
      <c r="U1104" t="s">
        <v>229</v>
      </c>
      <c r="V1104" t="s">
        <v>218</v>
      </c>
      <c r="W1104" t="s">
        <v>219</v>
      </c>
    </row>
    <row r="1105" spans="1:23" x14ac:dyDescent="0.25">
      <c r="A1105">
        <v>986</v>
      </c>
      <c r="B1105" t="s">
        <v>23</v>
      </c>
      <c r="C1105" t="s">
        <v>204</v>
      </c>
      <c r="D1105" t="s">
        <v>262</v>
      </c>
      <c r="E1105" t="s">
        <v>236</v>
      </c>
      <c r="K1105" t="s">
        <v>236</v>
      </c>
      <c r="N1105" t="s">
        <v>236</v>
      </c>
      <c r="O1105" t="s">
        <v>236</v>
      </c>
    </row>
    <row r="1106" spans="1:23" x14ac:dyDescent="0.25">
      <c r="A1106">
        <v>994</v>
      </c>
      <c r="B1106" t="s">
        <v>23</v>
      </c>
      <c r="C1106" t="s">
        <v>204</v>
      </c>
      <c r="D1106" t="s">
        <v>205</v>
      </c>
      <c r="E1106" t="s">
        <v>246</v>
      </c>
      <c r="K1106" t="s">
        <v>48</v>
      </c>
      <c r="N1106" t="s">
        <v>236</v>
      </c>
      <c r="O1106" t="s">
        <v>236</v>
      </c>
      <c r="S1106" t="s">
        <v>263</v>
      </c>
      <c r="T1106">
        <v>100</v>
      </c>
      <c r="U1106" t="s">
        <v>229</v>
      </c>
      <c r="V1106" t="s">
        <v>218</v>
      </c>
      <c r="W1106" t="s">
        <v>230</v>
      </c>
    </row>
    <row r="1107" spans="1:23" x14ac:dyDescent="0.25">
      <c r="A1107">
        <v>995</v>
      </c>
      <c r="B1107" t="s">
        <v>23</v>
      </c>
      <c r="C1107" t="s">
        <v>204</v>
      </c>
      <c r="D1107" t="s">
        <v>205</v>
      </c>
      <c r="E1107" t="s">
        <v>206</v>
      </c>
      <c r="F1107" t="s">
        <v>221</v>
      </c>
      <c r="H1107" t="s">
        <v>249</v>
      </c>
      <c r="K1107" t="s">
        <v>210</v>
      </c>
      <c r="L1107" t="s">
        <v>211</v>
      </c>
      <c r="M1107" t="s">
        <v>212</v>
      </c>
      <c r="N1107" t="s">
        <v>213</v>
      </c>
      <c r="O1107" t="s">
        <v>214</v>
      </c>
      <c r="P1107" t="s">
        <v>215</v>
      </c>
      <c r="Q1107">
        <v>7</v>
      </c>
      <c r="R1107" t="s">
        <v>491</v>
      </c>
      <c r="U1107" t="s">
        <v>226</v>
      </c>
      <c r="V1107" t="s">
        <v>227</v>
      </c>
      <c r="W1107" t="s">
        <v>219</v>
      </c>
    </row>
    <row r="1108" spans="1:23" x14ac:dyDescent="0.25">
      <c r="A1108">
        <v>996</v>
      </c>
      <c r="B1108" t="s">
        <v>23</v>
      </c>
      <c r="C1108" t="s">
        <v>204</v>
      </c>
      <c r="D1108" t="s">
        <v>205</v>
      </c>
      <c r="E1108" t="s">
        <v>246</v>
      </c>
      <c r="K1108" t="s">
        <v>48</v>
      </c>
      <c r="N1108" t="s">
        <v>236</v>
      </c>
      <c r="O1108" t="s">
        <v>236</v>
      </c>
      <c r="S1108" t="s">
        <v>247</v>
      </c>
      <c r="T1108">
        <v>110</v>
      </c>
      <c r="U1108" t="s">
        <v>226</v>
      </c>
      <c r="V1108" t="s">
        <v>227</v>
      </c>
      <c r="W1108" t="s">
        <v>219</v>
      </c>
    </row>
    <row r="1109" spans="1:23" x14ac:dyDescent="0.25">
      <c r="A1109">
        <v>998</v>
      </c>
      <c r="B1109" t="s">
        <v>23</v>
      </c>
      <c r="C1109" t="s">
        <v>204</v>
      </c>
      <c r="D1109" t="s">
        <v>205</v>
      </c>
      <c r="E1109" t="s">
        <v>47</v>
      </c>
      <c r="K1109" t="s">
        <v>47</v>
      </c>
      <c r="N1109" t="s">
        <v>236</v>
      </c>
      <c r="O1109" t="s">
        <v>236</v>
      </c>
    </row>
    <row r="1110" spans="1:23" x14ac:dyDescent="0.25">
      <c r="A1110">
        <v>1003</v>
      </c>
      <c r="B1110" t="s">
        <v>23</v>
      </c>
      <c r="C1110" t="s">
        <v>204</v>
      </c>
      <c r="D1110" t="s">
        <v>205</v>
      </c>
      <c r="E1110" t="s">
        <v>246</v>
      </c>
      <c r="K1110" t="s">
        <v>48</v>
      </c>
      <c r="N1110" t="s">
        <v>236</v>
      </c>
      <c r="O1110" t="s">
        <v>236</v>
      </c>
      <c r="S1110" t="s">
        <v>339</v>
      </c>
      <c r="T1110">
        <v>70</v>
      </c>
      <c r="U1110" t="s">
        <v>226</v>
      </c>
      <c r="V1110" t="s">
        <v>227</v>
      </c>
      <c r="W1110" t="s">
        <v>219</v>
      </c>
    </row>
    <row r="1111" spans="1:23" x14ac:dyDescent="0.25">
      <c r="A1111">
        <v>1009</v>
      </c>
      <c r="B1111" t="s">
        <v>23</v>
      </c>
      <c r="C1111" t="s">
        <v>220</v>
      </c>
      <c r="D1111" t="s">
        <v>205</v>
      </c>
      <c r="E1111" t="s">
        <v>246</v>
      </c>
      <c r="K1111" t="s">
        <v>48</v>
      </c>
      <c r="N1111" t="s">
        <v>236</v>
      </c>
      <c r="O1111" t="s">
        <v>236</v>
      </c>
      <c r="S1111" t="s">
        <v>339</v>
      </c>
      <c r="T1111">
        <v>70</v>
      </c>
      <c r="U1111" t="s">
        <v>226</v>
      </c>
      <c r="V1111" t="s">
        <v>227</v>
      </c>
      <c r="W1111" t="s">
        <v>230</v>
      </c>
    </row>
    <row r="1112" spans="1:23" x14ac:dyDescent="0.25">
      <c r="A1112">
        <v>1012</v>
      </c>
      <c r="B1112" t="s">
        <v>23</v>
      </c>
      <c r="C1112" t="s">
        <v>204</v>
      </c>
      <c r="D1112" t="s">
        <v>205</v>
      </c>
      <c r="E1112" t="s">
        <v>206</v>
      </c>
      <c r="F1112" t="s">
        <v>221</v>
      </c>
      <c r="H1112" t="s">
        <v>240</v>
      </c>
      <c r="K1112" t="s">
        <v>210</v>
      </c>
      <c r="L1112" t="s">
        <v>211</v>
      </c>
      <c r="M1112" t="s">
        <v>212</v>
      </c>
      <c r="N1112" t="s">
        <v>223</v>
      </c>
      <c r="O1112" t="s">
        <v>224</v>
      </c>
      <c r="P1112" t="s">
        <v>215</v>
      </c>
      <c r="Q1112">
        <v>7</v>
      </c>
      <c r="R1112" t="s">
        <v>267</v>
      </c>
      <c r="U1112" t="s">
        <v>226</v>
      </c>
      <c r="V1112" t="s">
        <v>227</v>
      </c>
      <c r="W1112" t="s">
        <v>230</v>
      </c>
    </row>
    <row r="1113" spans="1:23" x14ac:dyDescent="0.25">
      <c r="A1113">
        <v>1014</v>
      </c>
      <c r="B1113" t="s">
        <v>23</v>
      </c>
      <c r="C1113" t="s">
        <v>204</v>
      </c>
      <c r="D1113" t="s">
        <v>205</v>
      </c>
      <c r="E1113" t="s">
        <v>47</v>
      </c>
      <c r="K1113" t="s">
        <v>47</v>
      </c>
      <c r="N1113" t="s">
        <v>236</v>
      </c>
      <c r="O1113" t="s">
        <v>236</v>
      </c>
    </row>
    <row r="1114" spans="1:23" x14ac:dyDescent="0.25">
      <c r="A1114">
        <v>1016</v>
      </c>
      <c r="B1114" t="s">
        <v>23</v>
      </c>
      <c r="C1114" t="s">
        <v>204</v>
      </c>
      <c r="D1114" t="s">
        <v>205</v>
      </c>
      <c r="E1114" t="s">
        <v>44</v>
      </c>
      <c r="K1114" t="s">
        <v>44</v>
      </c>
      <c r="N1114" t="s">
        <v>236</v>
      </c>
      <c r="O1114" t="s">
        <v>236</v>
      </c>
    </row>
    <row r="1115" spans="1:23" x14ac:dyDescent="0.25">
      <c r="A1115">
        <v>1019</v>
      </c>
      <c r="B1115" t="s">
        <v>23</v>
      </c>
      <c r="C1115" t="s">
        <v>204</v>
      </c>
      <c r="D1115" t="s">
        <v>205</v>
      </c>
      <c r="E1115" t="s">
        <v>47</v>
      </c>
      <c r="K1115" t="s">
        <v>47</v>
      </c>
      <c r="N1115" t="s">
        <v>236</v>
      </c>
      <c r="O1115" t="s">
        <v>236</v>
      </c>
    </row>
    <row r="1116" spans="1:23" x14ac:dyDescent="0.25">
      <c r="A1116">
        <v>1030</v>
      </c>
      <c r="B1116" t="s">
        <v>23</v>
      </c>
      <c r="C1116" t="s">
        <v>204</v>
      </c>
      <c r="D1116" t="s">
        <v>205</v>
      </c>
      <c r="E1116" t="s">
        <v>43</v>
      </c>
      <c r="K1116" t="s">
        <v>43</v>
      </c>
      <c r="N1116" t="s">
        <v>236</v>
      </c>
      <c r="O1116" t="s">
        <v>236</v>
      </c>
    </row>
    <row r="1117" spans="1:23" x14ac:dyDescent="0.25">
      <c r="A1117">
        <v>1039</v>
      </c>
      <c r="B1117" t="s">
        <v>23</v>
      </c>
      <c r="C1117" t="s">
        <v>220</v>
      </c>
      <c r="D1117" t="s">
        <v>205</v>
      </c>
      <c r="E1117" t="s">
        <v>206</v>
      </c>
      <c r="F1117" t="s">
        <v>207</v>
      </c>
      <c r="G1117" t="s">
        <v>208</v>
      </c>
      <c r="H1117" t="s">
        <v>240</v>
      </c>
      <c r="K1117" t="s">
        <v>210</v>
      </c>
      <c r="L1117" t="s">
        <v>211</v>
      </c>
      <c r="M1117" t="s">
        <v>212</v>
      </c>
      <c r="N1117" t="s">
        <v>295</v>
      </c>
      <c r="O1117" t="s">
        <v>296</v>
      </c>
      <c r="P1117" t="s">
        <v>215</v>
      </c>
      <c r="Q1117">
        <v>7</v>
      </c>
      <c r="R1117" t="s">
        <v>492</v>
      </c>
      <c r="U1117" t="s">
        <v>229</v>
      </c>
      <c r="V1117" t="s">
        <v>227</v>
      </c>
      <c r="W1117" t="s">
        <v>219</v>
      </c>
    </row>
    <row r="1118" spans="1:23" x14ac:dyDescent="0.25">
      <c r="A1118">
        <v>1040</v>
      </c>
      <c r="B1118" t="s">
        <v>23</v>
      </c>
      <c r="C1118" t="s">
        <v>220</v>
      </c>
      <c r="D1118" t="s">
        <v>205</v>
      </c>
      <c r="E1118" t="s">
        <v>246</v>
      </c>
      <c r="K1118" t="s">
        <v>48</v>
      </c>
      <c r="N1118" t="s">
        <v>236</v>
      </c>
      <c r="O1118" t="s">
        <v>236</v>
      </c>
      <c r="S1118" t="s">
        <v>339</v>
      </c>
      <c r="T1118">
        <v>70</v>
      </c>
      <c r="U1118" t="s">
        <v>229</v>
      </c>
      <c r="V1118" t="s">
        <v>218</v>
      </c>
      <c r="W1118" t="s">
        <v>230</v>
      </c>
    </row>
    <row r="1119" spans="1:23" x14ac:dyDescent="0.25">
      <c r="A1119">
        <v>1054</v>
      </c>
      <c r="B1119" t="s">
        <v>23</v>
      </c>
      <c r="C1119" t="s">
        <v>204</v>
      </c>
      <c r="D1119" t="s">
        <v>205</v>
      </c>
      <c r="E1119" t="s">
        <v>43</v>
      </c>
      <c r="K1119" t="s">
        <v>43</v>
      </c>
      <c r="N1119" t="s">
        <v>236</v>
      </c>
      <c r="O1119" t="s">
        <v>236</v>
      </c>
    </row>
    <row r="1120" spans="1:23" x14ac:dyDescent="0.25">
      <c r="A1120">
        <v>1056</v>
      </c>
      <c r="B1120" t="s">
        <v>23</v>
      </c>
      <c r="C1120" t="s">
        <v>220</v>
      </c>
      <c r="D1120" t="s">
        <v>205</v>
      </c>
      <c r="E1120" t="s">
        <v>206</v>
      </c>
      <c r="F1120" t="s">
        <v>221</v>
      </c>
      <c r="H1120" t="s">
        <v>417</v>
      </c>
      <c r="K1120" t="s">
        <v>210</v>
      </c>
      <c r="L1120" t="s">
        <v>211</v>
      </c>
      <c r="M1120" t="s">
        <v>212</v>
      </c>
      <c r="N1120" t="s">
        <v>213</v>
      </c>
      <c r="O1120" t="s">
        <v>214</v>
      </c>
      <c r="P1120" t="s">
        <v>228</v>
      </c>
      <c r="Q1120">
        <v>12.5</v>
      </c>
      <c r="R1120" t="s">
        <v>216</v>
      </c>
      <c r="U1120" t="s">
        <v>229</v>
      </c>
      <c r="V1120" t="s">
        <v>227</v>
      </c>
      <c r="W1120" t="s">
        <v>230</v>
      </c>
    </row>
    <row r="1121" spans="1:23" x14ac:dyDescent="0.25">
      <c r="A1121">
        <v>1076</v>
      </c>
      <c r="B1121" t="s">
        <v>23</v>
      </c>
      <c r="C1121" t="s">
        <v>204</v>
      </c>
      <c r="D1121" t="s">
        <v>205</v>
      </c>
      <c r="E1121" t="s">
        <v>206</v>
      </c>
      <c r="F1121" t="s">
        <v>221</v>
      </c>
      <c r="H1121" t="s">
        <v>249</v>
      </c>
      <c r="K1121" t="s">
        <v>243</v>
      </c>
      <c r="L1121" t="s">
        <v>237</v>
      </c>
      <c r="M1121" t="s">
        <v>238</v>
      </c>
      <c r="N1121" t="s">
        <v>223</v>
      </c>
      <c r="O1121" t="s">
        <v>224</v>
      </c>
      <c r="P1121" t="s">
        <v>228</v>
      </c>
      <c r="Q1121">
        <v>12.5</v>
      </c>
      <c r="R1121" t="s">
        <v>233</v>
      </c>
      <c r="U1121" t="s">
        <v>229</v>
      </c>
      <c r="V1121" t="s">
        <v>218</v>
      </c>
      <c r="W1121" t="s">
        <v>219</v>
      </c>
    </row>
    <row r="1122" spans="1:23" x14ac:dyDescent="0.25">
      <c r="A1122">
        <v>1079</v>
      </c>
      <c r="B1122" t="s">
        <v>23</v>
      </c>
      <c r="C1122" t="s">
        <v>204</v>
      </c>
      <c r="D1122" t="s">
        <v>205</v>
      </c>
      <c r="E1122" t="s">
        <v>47</v>
      </c>
      <c r="K1122" t="s">
        <v>47</v>
      </c>
      <c r="N1122" t="s">
        <v>236</v>
      </c>
      <c r="O1122" t="s">
        <v>236</v>
      </c>
    </row>
    <row r="1123" spans="1:23" x14ac:dyDescent="0.25">
      <c r="A1123">
        <v>1087</v>
      </c>
      <c r="B1123" t="s">
        <v>23</v>
      </c>
      <c r="C1123" t="s">
        <v>220</v>
      </c>
      <c r="D1123" t="s">
        <v>205</v>
      </c>
      <c r="E1123" t="s">
        <v>206</v>
      </c>
      <c r="F1123" t="s">
        <v>221</v>
      </c>
      <c r="H1123" t="s">
        <v>249</v>
      </c>
      <c r="K1123" t="s">
        <v>46</v>
      </c>
      <c r="L1123" t="s">
        <v>211</v>
      </c>
      <c r="M1123" t="s">
        <v>212</v>
      </c>
      <c r="N1123" t="s">
        <v>213</v>
      </c>
      <c r="O1123" t="s">
        <v>214</v>
      </c>
      <c r="P1123" t="s">
        <v>215</v>
      </c>
      <c r="Q1123">
        <v>7</v>
      </c>
      <c r="R1123" t="s">
        <v>493</v>
      </c>
      <c r="U1123" t="s">
        <v>226</v>
      </c>
      <c r="V1123" t="s">
        <v>227</v>
      </c>
      <c r="W1123" t="s">
        <v>230</v>
      </c>
    </row>
    <row r="1124" spans="1:23" x14ac:dyDescent="0.25">
      <c r="A1124">
        <v>1089</v>
      </c>
      <c r="B1124" t="s">
        <v>23</v>
      </c>
      <c r="C1124" t="s">
        <v>204</v>
      </c>
      <c r="D1124" t="s">
        <v>205</v>
      </c>
      <c r="E1124" t="s">
        <v>246</v>
      </c>
      <c r="K1124" t="s">
        <v>48</v>
      </c>
      <c r="N1124" t="s">
        <v>236</v>
      </c>
      <c r="O1124" t="s">
        <v>236</v>
      </c>
      <c r="S1124" t="s">
        <v>339</v>
      </c>
      <c r="T1124">
        <v>70</v>
      </c>
      <c r="U1124" t="s">
        <v>270</v>
      </c>
      <c r="V1124" t="s">
        <v>218</v>
      </c>
      <c r="W1124" t="s">
        <v>219</v>
      </c>
    </row>
    <row r="1125" spans="1:23" x14ac:dyDescent="0.25">
      <c r="A1125">
        <v>1098</v>
      </c>
      <c r="B1125" t="s">
        <v>23</v>
      </c>
      <c r="C1125" t="s">
        <v>220</v>
      </c>
      <c r="D1125" t="s">
        <v>205</v>
      </c>
      <c r="E1125" t="s">
        <v>43</v>
      </c>
      <c r="K1125" t="s">
        <v>43</v>
      </c>
      <c r="N1125" t="s">
        <v>236</v>
      </c>
      <c r="O1125" t="s">
        <v>236</v>
      </c>
    </row>
    <row r="1126" spans="1:23" x14ac:dyDescent="0.25">
      <c r="A1126">
        <v>1099</v>
      </c>
      <c r="B1126" t="s">
        <v>23</v>
      </c>
      <c r="C1126" t="s">
        <v>204</v>
      </c>
      <c r="D1126" t="s">
        <v>205</v>
      </c>
      <c r="E1126" t="s">
        <v>246</v>
      </c>
      <c r="K1126" t="s">
        <v>48</v>
      </c>
      <c r="N1126" t="s">
        <v>236</v>
      </c>
      <c r="O1126" t="s">
        <v>236</v>
      </c>
      <c r="S1126" t="s">
        <v>263</v>
      </c>
      <c r="T1126">
        <v>100</v>
      </c>
      <c r="U1126" t="s">
        <v>494</v>
      </c>
      <c r="V1126" t="s">
        <v>218</v>
      </c>
      <c r="W1126" t="s">
        <v>219</v>
      </c>
    </row>
    <row r="1127" spans="1:23" x14ac:dyDescent="0.25">
      <c r="A1127">
        <v>1110</v>
      </c>
      <c r="B1127" t="s">
        <v>23</v>
      </c>
      <c r="C1127" t="s">
        <v>204</v>
      </c>
      <c r="D1127" t="s">
        <v>205</v>
      </c>
      <c r="E1127" t="s">
        <v>246</v>
      </c>
      <c r="K1127" t="s">
        <v>48</v>
      </c>
      <c r="N1127" t="s">
        <v>236</v>
      </c>
      <c r="O1127" t="s">
        <v>236</v>
      </c>
      <c r="S1127" t="s">
        <v>339</v>
      </c>
      <c r="T1127">
        <v>70</v>
      </c>
      <c r="U1127" t="s">
        <v>275</v>
      </c>
      <c r="V1127" t="s">
        <v>218</v>
      </c>
      <c r="W1127" t="s">
        <v>230</v>
      </c>
    </row>
    <row r="1128" spans="1:23" x14ac:dyDescent="0.25">
      <c r="A1128">
        <v>1118</v>
      </c>
      <c r="B1128" t="s">
        <v>23</v>
      </c>
      <c r="C1128" t="s">
        <v>220</v>
      </c>
      <c r="D1128" t="s">
        <v>205</v>
      </c>
      <c r="E1128" t="s">
        <v>43</v>
      </c>
      <c r="K1128" t="s">
        <v>43</v>
      </c>
      <c r="N1128" t="s">
        <v>236</v>
      </c>
      <c r="O1128" t="s">
        <v>236</v>
      </c>
    </row>
    <row r="1129" spans="1:23" x14ac:dyDescent="0.25">
      <c r="A1129">
        <v>1122</v>
      </c>
      <c r="B1129" t="s">
        <v>23</v>
      </c>
      <c r="C1129" t="s">
        <v>204</v>
      </c>
      <c r="D1129" t="s">
        <v>205</v>
      </c>
      <c r="E1129" t="s">
        <v>246</v>
      </c>
      <c r="K1129" t="s">
        <v>48</v>
      </c>
      <c r="N1129" t="s">
        <v>236</v>
      </c>
      <c r="O1129" t="s">
        <v>236</v>
      </c>
      <c r="S1129" t="s">
        <v>339</v>
      </c>
      <c r="T1129">
        <v>70</v>
      </c>
      <c r="U1129" t="s">
        <v>270</v>
      </c>
      <c r="V1129" t="s">
        <v>218</v>
      </c>
      <c r="W1129" t="s">
        <v>219</v>
      </c>
    </row>
    <row r="1130" spans="1:23" x14ac:dyDescent="0.25">
      <c r="A1130">
        <v>1126</v>
      </c>
      <c r="B1130" t="s">
        <v>23</v>
      </c>
      <c r="C1130" t="s">
        <v>204</v>
      </c>
      <c r="D1130" t="s">
        <v>205</v>
      </c>
      <c r="E1130" t="s">
        <v>246</v>
      </c>
      <c r="K1130" t="s">
        <v>48</v>
      </c>
      <c r="N1130" t="s">
        <v>236</v>
      </c>
      <c r="O1130" t="s">
        <v>236</v>
      </c>
      <c r="S1130" t="s">
        <v>247</v>
      </c>
      <c r="T1130">
        <v>110</v>
      </c>
      <c r="U1130" t="s">
        <v>270</v>
      </c>
      <c r="V1130" t="s">
        <v>218</v>
      </c>
      <c r="W1130" t="s">
        <v>230</v>
      </c>
    </row>
    <row r="1131" spans="1:23" x14ac:dyDescent="0.25">
      <c r="A1131">
        <v>1153</v>
      </c>
      <c r="B1131" t="s">
        <v>23</v>
      </c>
      <c r="C1131" t="s">
        <v>204</v>
      </c>
      <c r="D1131" t="s">
        <v>205</v>
      </c>
      <c r="E1131" t="s">
        <v>246</v>
      </c>
      <c r="K1131" t="s">
        <v>48</v>
      </c>
      <c r="N1131" t="s">
        <v>236</v>
      </c>
      <c r="O1131" t="s">
        <v>236</v>
      </c>
      <c r="S1131" t="s">
        <v>339</v>
      </c>
      <c r="T1131">
        <v>70</v>
      </c>
      <c r="U1131" t="s">
        <v>275</v>
      </c>
      <c r="V1131" t="s">
        <v>227</v>
      </c>
      <c r="W1131" t="s">
        <v>219</v>
      </c>
    </row>
    <row r="1132" spans="1:23" x14ac:dyDescent="0.25">
      <c r="A1132">
        <v>1160</v>
      </c>
      <c r="B1132" t="s">
        <v>23</v>
      </c>
      <c r="C1132" t="s">
        <v>204</v>
      </c>
      <c r="D1132" t="s">
        <v>205</v>
      </c>
      <c r="E1132" t="s">
        <v>246</v>
      </c>
      <c r="K1132" t="s">
        <v>48</v>
      </c>
      <c r="N1132" t="s">
        <v>236</v>
      </c>
      <c r="O1132" t="s">
        <v>236</v>
      </c>
      <c r="S1132" t="s">
        <v>263</v>
      </c>
      <c r="T1132">
        <v>100</v>
      </c>
      <c r="U1132" t="s">
        <v>229</v>
      </c>
      <c r="V1132" t="s">
        <v>218</v>
      </c>
      <c r="W1132" t="s">
        <v>219</v>
      </c>
    </row>
    <row r="1133" spans="1:23" x14ac:dyDescent="0.25">
      <c r="A1133">
        <v>1162</v>
      </c>
      <c r="B1133" t="s">
        <v>23</v>
      </c>
      <c r="C1133" t="s">
        <v>204</v>
      </c>
      <c r="D1133" t="s">
        <v>205</v>
      </c>
      <c r="E1133" t="s">
        <v>246</v>
      </c>
      <c r="K1133" t="s">
        <v>48</v>
      </c>
      <c r="N1133" t="s">
        <v>236</v>
      </c>
      <c r="O1133" t="s">
        <v>236</v>
      </c>
      <c r="S1133" t="s">
        <v>339</v>
      </c>
      <c r="T1133">
        <v>70</v>
      </c>
      <c r="U1133" t="s">
        <v>270</v>
      </c>
      <c r="V1133" t="s">
        <v>218</v>
      </c>
      <c r="W1133" t="s">
        <v>219</v>
      </c>
    </row>
    <row r="1134" spans="1:23" x14ac:dyDescent="0.25">
      <c r="A1134">
        <v>1174</v>
      </c>
      <c r="B1134" t="s">
        <v>23</v>
      </c>
      <c r="C1134" t="s">
        <v>204</v>
      </c>
      <c r="D1134" t="s">
        <v>205</v>
      </c>
      <c r="E1134" t="s">
        <v>246</v>
      </c>
      <c r="K1134" t="s">
        <v>48</v>
      </c>
      <c r="N1134" t="s">
        <v>236</v>
      </c>
      <c r="O1134" t="s">
        <v>236</v>
      </c>
      <c r="S1134" t="s">
        <v>263</v>
      </c>
      <c r="T1134">
        <v>100</v>
      </c>
      <c r="U1134" t="s">
        <v>298</v>
      </c>
      <c r="V1134" t="s">
        <v>227</v>
      </c>
      <c r="W1134" t="s">
        <v>219</v>
      </c>
    </row>
    <row r="1135" spans="1:23" x14ac:dyDescent="0.25">
      <c r="A1135">
        <v>1179</v>
      </c>
      <c r="B1135" t="s">
        <v>23</v>
      </c>
      <c r="C1135" t="s">
        <v>204</v>
      </c>
      <c r="D1135" t="s">
        <v>205</v>
      </c>
      <c r="E1135" t="s">
        <v>246</v>
      </c>
      <c r="K1135" t="s">
        <v>48</v>
      </c>
      <c r="N1135" t="s">
        <v>236</v>
      </c>
      <c r="O1135" t="s">
        <v>236</v>
      </c>
      <c r="S1135" t="s">
        <v>247</v>
      </c>
      <c r="T1135">
        <v>110</v>
      </c>
      <c r="U1135" t="s">
        <v>217</v>
      </c>
      <c r="V1135" t="s">
        <v>218</v>
      </c>
      <c r="W1135" t="s">
        <v>219</v>
      </c>
    </row>
    <row r="1136" spans="1:23" x14ac:dyDescent="0.25">
      <c r="A1136">
        <v>1191</v>
      </c>
      <c r="B1136" t="s">
        <v>23</v>
      </c>
      <c r="C1136" t="s">
        <v>204</v>
      </c>
      <c r="D1136" t="s">
        <v>205</v>
      </c>
      <c r="E1136" t="s">
        <v>246</v>
      </c>
      <c r="K1136" t="s">
        <v>48</v>
      </c>
      <c r="N1136" t="s">
        <v>236</v>
      </c>
      <c r="O1136" t="s">
        <v>236</v>
      </c>
      <c r="S1136" t="s">
        <v>339</v>
      </c>
      <c r="T1136">
        <v>70</v>
      </c>
      <c r="U1136" t="s">
        <v>273</v>
      </c>
      <c r="V1136" t="s">
        <v>227</v>
      </c>
      <c r="W1136" t="s">
        <v>230</v>
      </c>
    </row>
    <row r="1137" spans="1:23" x14ac:dyDescent="0.25">
      <c r="A1137">
        <v>1195</v>
      </c>
      <c r="B1137" t="s">
        <v>23</v>
      </c>
      <c r="C1137" t="s">
        <v>204</v>
      </c>
      <c r="D1137" t="s">
        <v>205</v>
      </c>
      <c r="E1137" t="s">
        <v>246</v>
      </c>
      <c r="K1137" t="s">
        <v>48</v>
      </c>
      <c r="N1137" t="s">
        <v>236</v>
      </c>
      <c r="O1137" t="s">
        <v>236</v>
      </c>
      <c r="S1137" t="s">
        <v>247</v>
      </c>
      <c r="T1137">
        <v>110</v>
      </c>
      <c r="U1137" t="s">
        <v>261</v>
      </c>
      <c r="V1137" t="s">
        <v>218</v>
      </c>
      <c r="W1137" t="s">
        <v>230</v>
      </c>
    </row>
    <row r="1138" spans="1:23" x14ac:dyDescent="0.25">
      <c r="A1138">
        <v>1196</v>
      </c>
      <c r="B1138" t="s">
        <v>23</v>
      </c>
      <c r="C1138" t="s">
        <v>204</v>
      </c>
      <c r="D1138" t="s">
        <v>205</v>
      </c>
      <c r="E1138" t="s">
        <v>43</v>
      </c>
      <c r="K1138" t="s">
        <v>43</v>
      </c>
      <c r="N1138" t="s">
        <v>236</v>
      </c>
      <c r="O1138" t="s">
        <v>236</v>
      </c>
    </row>
    <row r="1139" spans="1:23" x14ac:dyDescent="0.25">
      <c r="A1139">
        <v>1204</v>
      </c>
      <c r="B1139" t="s">
        <v>23</v>
      </c>
      <c r="C1139" t="s">
        <v>220</v>
      </c>
      <c r="D1139" t="s">
        <v>205</v>
      </c>
      <c r="E1139" t="s">
        <v>43</v>
      </c>
      <c r="K1139" t="s">
        <v>43</v>
      </c>
      <c r="N1139" t="s">
        <v>236</v>
      </c>
      <c r="O1139" t="s">
        <v>236</v>
      </c>
    </row>
    <row r="1140" spans="1:23" x14ac:dyDescent="0.25">
      <c r="A1140">
        <v>1211</v>
      </c>
      <c r="B1140" t="s">
        <v>23</v>
      </c>
      <c r="C1140" t="s">
        <v>220</v>
      </c>
      <c r="D1140" t="s">
        <v>205</v>
      </c>
      <c r="E1140" t="s">
        <v>206</v>
      </c>
      <c r="F1140" t="s">
        <v>221</v>
      </c>
      <c r="H1140" t="s">
        <v>249</v>
      </c>
      <c r="K1140" t="s">
        <v>210</v>
      </c>
      <c r="L1140" t="s">
        <v>211</v>
      </c>
      <c r="M1140" t="s">
        <v>212</v>
      </c>
      <c r="N1140" t="s">
        <v>213</v>
      </c>
      <c r="O1140" t="s">
        <v>214</v>
      </c>
      <c r="P1140" t="s">
        <v>259</v>
      </c>
      <c r="Q1140">
        <v>2</v>
      </c>
      <c r="R1140" t="s">
        <v>216</v>
      </c>
      <c r="U1140" t="s">
        <v>226</v>
      </c>
      <c r="V1140" t="s">
        <v>227</v>
      </c>
      <c r="W1140" t="s">
        <v>219</v>
      </c>
    </row>
    <row r="1141" spans="1:23" x14ac:dyDescent="0.25">
      <c r="A1141">
        <v>1213</v>
      </c>
      <c r="B1141" t="s">
        <v>23</v>
      </c>
      <c r="C1141" t="s">
        <v>204</v>
      </c>
      <c r="D1141" t="s">
        <v>205</v>
      </c>
      <c r="E1141" t="s">
        <v>246</v>
      </c>
      <c r="K1141" t="s">
        <v>48</v>
      </c>
      <c r="N1141" t="s">
        <v>236</v>
      </c>
      <c r="O1141" t="s">
        <v>236</v>
      </c>
      <c r="S1141" t="s">
        <v>263</v>
      </c>
      <c r="T1141">
        <v>100</v>
      </c>
      <c r="U1141" t="s">
        <v>270</v>
      </c>
      <c r="V1141" t="s">
        <v>218</v>
      </c>
      <c r="W1141" t="s">
        <v>230</v>
      </c>
    </row>
    <row r="1142" spans="1:23" x14ac:dyDescent="0.25">
      <c r="A1142">
        <v>1225</v>
      </c>
      <c r="B1142" t="s">
        <v>23</v>
      </c>
      <c r="C1142" t="s">
        <v>204</v>
      </c>
      <c r="D1142" t="s">
        <v>205</v>
      </c>
      <c r="E1142" t="s">
        <v>246</v>
      </c>
      <c r="K1142" t="s">
        <v>48</v>
      </c>
      <c r="N1142" t="s">
        <v>236</v>
      </c>
      <c r="O1142" t="s">
        <v>236</v>
      </c>
      <c r="S1142" t="s">
        <v>247</v>
      </c>
      <c r="T1142">
        <v>110</v>
      </c>
      <c r="U1142" t="s">
        <v>275</v>
      </c>
      <c r="V1142" t="s">
        <v>218</v>
      </c>
      <c r="W1142" t="s">
        <v>230</v>
      </c>
    </row>
    <row r="1143" spans="1:23" x14ac:dyDescent="0.25">
      <c r="A1143">
        <v>1226</v>
      </c>
      <c r="B1143" t="s">
        <v>23</v>
      </c>
      <c r="C1143" t="s">
        <v>204</v>
      </c>
      <c r="D1143" t="s">
        <v>205</v>
      </c>
      <c r="E1143" t="s">
        <v>246</v>
      </c>
      <c r="K1143" t="s">
        <v>48</v>
      </c>
      <c r="N1143" t="s">
        <v>236</v>
      </c>
      <c r="O1143" t="s">
        <v>236</v>
      </c>
      <c r="S1143" t="s">
        <v>255</v>
      </c>
      <c r="T1143">
        <v>30</v>
      </c>
      <c r="U1143" t="s">
        <v>226</v>
      </c>
      <c r="V1143" t="s">
        <v>227</v>
      </c>
      <c r="W1143" t="s">
        <v>219</v>
      </c>
    </row>
    <row r="1144" spans="1:23" x14ac:dyDescent="0.25">
      <c r="A1144">
        <v>1227</v>
      </c>
      <c r="B1144" t="s">
        <v>23</v>
      </c>
      <c r="C1144" t="s">
        <v>204</v>
      </c>
      <c r="D1144" t="s">
        <v>205</v>
      </c>
      <c r="E1144" t="s">
        <v>246</v>
      </c>
      <c r="K1144" t="s">
        <v>48</v>
      </c>
      <c r="N1144" t="s">
        <v>236</v>
      </c>
      <c r="O1144" t="s">
        <v>236</v>
      </c>
      <c r="S1144" t="s">
        <v>255</v>
      </c>
      <c r="T1144">
        <v>30</v>
      </c>
      <c r="U1144" t="s">
        <v>217</v>
      </c>
      <c r="V1144" t="s">
        <v>218</v>
      </c>
      <c r="W1144" t="s">
        <v>230</v>
      </c>
    </row>
    <row r="1145" spans="1:23" x14ac:dyDescent="0.25">
      <c r="A1145">
        <v>1229</v>
      </c>
      <c r="B1145" t="s">
        <v>23</v>
      </c>
      <c r="C1145" t="s">
        <v>220</v>
      </c>
      <c r="D1145" t="s">
        <v>205</v>
      </c>
      <c r="E1145" t="s">
        <v>44</v>
      </c>
      <c r="K1145" t="s">
        <v>44</v>
      </c>
      <c r="N1145" t="s">
        <v>236</v>
      </c>
      <c r="O1145" t="s">
        <v>236</v>
      </c>
    </row>
    <row r="1146" spans="1:23" x14ac:dyDescent="0.25">
      <c r="A1146">
        <v>1234</v>
      </c>
      <c r="B1146" t="s">
        <v>23</v>
      </c>
      <c r="C1146" t="s">
        <v>220</v>
      </c>
      <c r="D1146" t="s">
        <v>205</v>
      </c>
      <c r="E1146" t="s">
        <v>43</v>
      </c>
      <c r="K1146" t="s">
        <v>43</v>
      </c>
      <c r="N1146" t="s">
        <v>236</v>
      </c>
      <c r="O1146" t="s">
        <v>236</v>
      </c>
    </row>
    <row r="1147" spans="1:23" x14ac:dyDescent="0.25">
      <c r="A1147">
        <v>1235</v>
      </c>
      <c r="B1147" t="s">
        <v>23</v>
      </c>
      <c r="C1147" t="s">
        <v>204</v>
      </c>
      <c r="D1147" t="s">
        <v>205</v>
      </c>
      <c r="E1147" t="s">
        <v>43</v>
      </c>
      <c r="K1147" t="s">
        <v>43</v>
      </c>
      <c r="N1147" t="s">
        <v>236</v>
      </c>
      <c r="O1147" t="s">
        <v>236</v>
      </c>
    </row>
    <row r="1148" spans="1:23" x14ac:dyDescent="0.25">
      <c r="A1148">
        <v>1240</v>
      </c>
      <c r="B1148" t="s">
        <v>23</v>
      </c>
      <c r="C1148" t="s">
        <v>204</v>
      </c>
      <c r="D1148" t="s">
        <v>205</v>
      </c>
      <c r="E1148" t="s">
        <v>246</v>
      </c>
      <c r="K1148" t="s">
        <v>48</v>
      </c>
      <c r="N1148" t="s">
        <v>236</v>
      </c>
      <c r="O1148" t="s">
        <v>236</v>
      </c>
      <c r="S1148" t="s">
        <v>247</v>
      </c>
      <c r="T1148">
        <v>110</v>
      </c>
      <c r="U1148" t="s">
        <v>411</v>
      </c>
      <c r="V1148" t="s">
        <v>218</v>
      </c>
      <c r="W1148" t="s">
        <v>219</v>
      </c>
    </row>
    <row r="1149" spans="1:23" x14ac:dyDescent="0.25">
      <c r="A1149">
        <v>1309</v>
      </c>
      <c r="B1149" t="s">
        <v>23</v>
      </c>
      <c r="C1149" t="s">
        <v>204</v>
      </c>
      <c r="D1149" t="s">
        <v>205</v>
      </c>
      <c r="E1149" t="s">
        <v>43</v>
      </c>
      <c r="K1149" t="s">
        <v>43</v>
      </c>
      <c r="N1149" t="s">
        <v>236</v>
      </c>
      <c r="O1149" t="s">
        <v>236</v>
      </c>
    </row>
    <row r="1150" spans="1:23" x14ac:dyDescent="0.25">
      <c r="A1150">
        <v>1338</v>
      </c>
      <c r="B1150" t="s">
        <v>23</v>
      </c>
      <c r="C1150" t="s">
        <v>204</v>
      </c>
      <c r="D1150" t="s">
        <v>205</v>
      </c>
      <c r="E1150" t="s">
        <v>206</v>
      </c>
      <c r="F1150" t="s">
        <v>221</v>
      </c>
      <c r="H1150" t="s">
        <v>290</v>
      </c>
      <c r="K1150" t="s">
        <v>210</v>
      </c>
      <c r="L1150" t="s">
        <v>211</v>
      </c>
      <c r="M1150" t="s">
        <v>212</v>
      </c>
      <c r="N1150" t="s">
        <v>213</v>
      </c>
      <c r="O1150" t="s">
        <v>214</v>
      </c>
      <c r="P1150" t="s">
        <v>228</v>
      </c>
      <c r="Q1150">
        <v>12.5</v>
      </c>
      <c r="R1150" t="s">
        <v>216</v>
      </c>
      <c r="U1150" t="s">
        <v>229</v>
      </c>
      <c r="V1150" t="s">
        <v>218</v>
      </c>
      <c r="W1150" t="s">
        <v>230</v>
      </c>
    </row>
    <row r="1151" spans="1:23" x14ac:dyDescent="0.25">
      <c r="A1151">
        <v>1392</v>
      </c>
      <c r="B1151" t="s">
        <v>23</v>
      </c>
      <c r="C1151" t="s">
        <v>204</v>
      </c>
      <c r="D1151" t="s">
        <v>205</v>
      </c>
      <c r="E1151" t="s">
        <v>246</v>
      </c>
      <c r="K1151" t="s">
        <v>48</v>
      </c>
      <c r="N1151" t="s">
        <v>236</v>
      </c>
      <c r="O1151" t="s">
        <v>236</v>
      </c>
      <c r="S1151" t="s">
        <v>339</v>
      </c>
      <c r="T1151">
        <v>70</v>
      </c>
      <c r="U1151" t="s">
        <v>385</v>
      </c>
      <c r="V1151" t="s">
        <v>218</v>
      </c>
      <c r="W1151" t="s">
        <v>219</v>
      </c>
    </row>
    <row r="1152" spans="1:23" x14ac:dyDescent="0.25">
      <c r="A1152">
        <v>1455</v>
      </c>
      <c r="B1152" t="s">
        <v>23</v>
      </c>
      <c r="C1152" t="s">
        <v>204</v>
      </c>
      <c r="D1152" t="s">
        <v>205</v>
      </c>
      <c r="E1152" t="s">
        <v>246</v>
      </c>
      <c r="K1152" t="s">
        <v>48</v>
      </c>
      <c r="N1152" t="s">
        <v>236</v>
      </c>
      <c r="O1152" t="s">
        <v>236</v>
      </c>
      <c r="S1152" t="s">
        <v>247</v>
      </c>
      <c r="T1152">
        <v>110</v>
      </c>
      <c r="U1152" t="s">
        <v>226</v>
      </c>
      <c r="V1152" t="s">
        <v>218</v>
      </c>
      <c r="W1152" t="s">
        <v>219</v>
      </c>
    </row>
    <row r="1153" spans="1:23" x14ac:dyDescent="0.25">
      <c r="A1153">
        <v>1694</v>
      </c>
      <c r="B1153" t="s">
        <v>23</v>
      </c>
      <c r="C1153" t="s">
        <v>204</v>
      </c>
      <c r="D1153" t="s">
        <v>205</v>
      </c>
      <c r="E1153" t="s">
        <v>43</v>
      </c>
      <c r="K1153" t="s">
        <v>43</v>
      </c>
      <c r="N1153" t="s">
        <v>236</v>
      </c>
      <c r="O1153" t="s">
        <v>236</v>
      </c>
    </row>
    <row r="1154" spans="1:23" x14ac:dyDescent="0.25">
      <c r="A1154">
        <v>1698</v>
      </c>
      <c r="B1154" t="s">
        <v>23</v>
      </c>
      <c r="C1154" t="s">
        <v>204</v>
      </c>
      <c r="D1154" t="s">
        <v>205</v>
      </c>
      <c r="E1154" t="s">
        <v>246</v>
      </c>
      <c r="K1154" t="s">
        <v>48</v>
      </c>
      <c r="N1154" t="s">
        <v>236</v>
      </c>
      <c r="O1154" t="s">
        <v>236</v>
      </c>
      <c r="S1154" t="s">
        <v>339</v>
      </c>
      <c r="T1154">
        <v>70</v>
      </c>
      <c r="U1154" t="s">
        <v>226</v>
      </c>
      <c r="V1154" t="s">
        <v>227</v>
      </c>
      <c r="W1154" t="s">
        <v>219</v>
      </c>
    </row>
    <row r="1155" spans="1:23" x14ac:dyDescent="0.25">
      <c r="A1155">
        <v>1700</v>
      </c>
      <c r="B1155" t="s">
        <v>23</v>
      </c>
      <c r="C1155" t="s">
        <v>204</v>
      </c>
      <c r="D1155" t="s">
        <v>205</v>
      </c>
      <c r="E1155" t="s">
        <v>43</v>
      </c>
      <c r="K1155" t="s">
        <v>43</v>
      </c>
      <c r="N1155" t="s">
        <v>236</v>
      </c>
      <c r="O1155" t="s">
        <v>236</v>
      </c>
    </row>
    <row r="1156" spans="1:23" x14ac:dyDescent="0.25">
      <c r="A1156">
        <v>1715</v>
      </c>
      <c r="B1156" t="s">
        <v>23</v>
      </c>
      <c r="C1156" t="s">
        <v>204</v>
      </c>
      <c r="D1156" t="s">
        <v>205</v>
      </c>
      <c r="E1156" t="s">
        <v>246</v>
      </c>
      <c r="K1156" t="s">
        <v>48</v>
      </c>
      <c r="N1156" t="s">
        <v>236</v>
      </c>
      <c r="O1156" t="s">
        <v>236</v>
      </c>
      <c r="S1156" t="s">
        <v>339</v>
      </c>
      <c r="T1156">
        <v>70</v>
      </c>
      <c r="U1156" t="s">
        <v>311</v>
      </c>
      <c r="V1156" t="s">
        <v>218</v>
      </c>
      <c r="W1156" t="s">
        <v>230</v>
      </c>
    </row>
    <row r="1157" spans="1:23" x14ac:dyDescent="0.25">
      <c r="A1157">
        <v>1821</v>
      </c>
      <c r="B1157" t="s">
        <v>23</v>
      </c>
      <c r="C1157" t="s">
        <v>204</v>
      </c>
      <c r="D1157" t="s">
        <v>205</v>
      </c>
      <c r="E1157" t="s">
        <v>246</v>
      </c>
      <c r="K1157" t="s">
        <v>48</v>
      </c>
      <c r="N1157" t="s">
        <v>236</v>
      </c>
      <c r="O1157" t="s">
        <v>236</v>
      </c>
      <c r="S1157" t="s">
        <v>247</v>
      </c>
      <c r="T1157">
        <v>110</v>
      </c>
      <c r="U1157" t="s">
        <v>229</v>
      </c>
      <c r="V1157" t="s">
        <v>218</v>
      </c>
      <c r="W1157" t="s">
        <v>219</v>
      </c>
    </row>
    <row r="1158" spans="1:23" x14ac:dyDescent="0.25">
      <c r="A1158">
        <v>1900</v>
      </c>
      <c r="B1158" t="s">
        <v>23</v>
      </c>
      <c r="C1158" t="s">
        <v>204</v>
      </c>
      <c r="D1158" t="s">
        <v>205</v>
      </c>
      <c r="E1158" t="s">
        <v>246</v>
      </c>
      <c r="K1158" t="s">
        <v>48</v>
      </c>
      <c r="N1158" t="s">
        <v>236</v>
      </c>
      <c r="O1158" t="s">
        <v>236</v>
      </c>
      <c r="S1158" t="s">
        <v>247</v>
      </c>
      <c r="T1158">
        <v>110</v>
      </c>
      <c r="U1158" t="s">
        <v>229</v>
      </c>
      <c r="V1158" t="s">
        <v>227</v>
      </c>
      <c r="W1158" t="s">
        <v>230</v>
      </c>
    </row>
    <row r="1159" spans="1:23" x14ac:dyDescent="0.25">
      <c r="A1159">
        <v>1918</v>
      </c>
      <c r="B1159" t="s">
        <v>23</v>
      </c>
      <c r="C1159" t="s">
        <v>204</v>
      </c>
      <c r="D1159" t="s">
        <v>205</v>
      </c>
      <c r="E1159" t="s">
        <v>246</v>
      </c>
      <c r="K1159" t="s">
        <v>48</v>
      </c>
      <c r="N1159" t="s">
        <v>236</v>
      </c>
      <c r="O1159" t="s">
        <v>236</v>
      </c>
      <c r="S1159" t="s">
        <v>263</v>
      </c>
      <c r="T1159">
        <v>100</v>
      </c>
      <c r="U1159" t="s">
        <v>270</v>
      </c>
      <c r="V1159" t="s">
        <v>227</v>
      </c>
      <c r="W1159" t="s">
        <v>219</v>
      </c>
    </row>
    <row r="1160" spans="1:23" x14ac:dyDescent="0.25">
      <c r="A1160">
        <v>1980</v>
      </c>
      <c r="B1160" t="s">
        <v>23</v>
      </c>
      <c r="C1160" t="s">
        <v>220</v>
      </c>
      <c r="D1160" t="s">
        <v>205</v>
      </c>
      <c r="E1160" t="s">
        <v>206</v>
      </c>
      <c r="F1160" t="s">
        <v>207</v>
      </c>
      <c r="G1160" t="s">
        <v>234</v>
      </c>
      <c r="H1160" t="s">
        <v>249</v>
      </c>
      <c r="K1160" t="s">
        <v>243</v>
      </c>
      <c r="L1160" t="s">
        <v>211</v>
      </c>
      <c r="M1160" t="s">
        <v>212</v>
      </c>
      <c r="N1160" t="s">
        <v>223</v>
      </c>
      <c r="O1160" t="s">
        <v>224</v>
      </c>
      <c r="P1160" t="s">
        <v>228</v>
      </c>
      <c r="Q1160">
        <v>12.5</v>
      </c>
      <c r="R1160" t="s">
        <v>216</v>
      </c>
      <c r="U1160" t="s">
        <v>226</v>
      </c>
      <c r="V1160" t="s">
        <v>218</v>
      </c>
      <c r="W1160" t="s">
        <v>230</v>
      </c>
    </row>
    <row r="1161" spans="1:23" x14ac:dyDescent="0.25">
      <c r="A1161">
        <v>2020</v>
      </c>
      <c r="B1161" t="s">
        <v>23</v>
      </c>
      <c r="C1161" t="s">
        <v>204</v>
      </c>
      <c r="D1161" t="s">
        <v>205</v>
      </c>
      <c r="E1161" t="s">
        <v>47</v>
      </c>
      <c r="K1161" t="s">
        <v>47</v>
      </c>
      <c r="N1161" t="s">
        <v>236</v>
      </c>
      <c r="O1161" t="s">
        <v>236</v>
      </c>
    </row>
    <row r="1162" spans="1:23" x14ac:dyDescent="0.25">
      <c r="A1162">
        <v>2021</v>
      </c>
      <c r="B1162" t="s">
        <v>23</v>
      </c>
      <c r="C1162" t="s">
        <v>204</v>
      </c>
      <c r="D1162" t="s">
        <v>205</v>
      </c>
      <c r="E1162" t="s">
        <v>43</v>
      </c>
      <c r="K1162" t="s">
        <v>43</v>
      </c>
      <c r="N1162" t="s">
        <v>236</v>
      </c>
      <c r="O1162" t="s">
        <v>236</v>
      </c>
    </row>
    <row r="1163" spans="1:23" x14ac:dyDescent="0.25">
      <c r="A1163">
        <v>2022</v>
      </c>
      <c r="B1163" t="s">
        <v>23</v>
      </c>
      <c r="C1163" t="s">
        <v>204</v>
      </c>
      <c r="D1163" t="s">
        <v>205</v>
      </c>
      <c r="E1163" t="s">
        <v>246</v>
      </c>
      <c r="K1163" t="s">
        <v>48</v>
      </c>
      <c r="N1163" t="s">
        <v>236</v>
      </c>
      <c r="O1163" t="s">
        <v>236</v>
      </c>
      <c r="S1163" t="s">
        <v>255</v>
      </c>
      <c r="T1163">
        <v>30</v>
      </c>
      <c r="U1163" t="s">
        <v>229</v>
      </c>
      <c r="V1163" t="s">
        <v>227</v>
      </c>
      <c r="W1163" t="s">
        <v>230</v>
      </c>
    </row>
    <row r="1164" spans="1:23" x14ac:dyDescent="0.25">
      <c r="A1164">
        <v>2023</v>
      </c>
      <c r="B1164" t="s">
        <v>23</v>
      </c>
      <c r="C1164" t="s">
        <v>204</v>
      </c>
      <c r="D1164" t="s">
        <v>205</v>
      </c>
      <c r="E1164" t="s">
        <v>246</v>
      </c>
      <c r="K1164" t="s">
        <v>48</v>
      </c>
      <c r="N1164" t="s">
        <v>236</v>
      </c>
      <c r="O1164" t="s">
        <v>236</v>
      </c>
      <c r="S1164" t="s">
        <v>247</v>
      </c>
      <c r="T1164">
        <v>110</v>
      </c>
      <c r="U1164" t="s">
        <v>229</v>
      </c>
      <c r="V1164" t="s">
        <v>218</v>
      </c>
      <c r="W1164" t="s">
        <v>230</v>
      </c>
    </row>
    <row r="1165" spans="1:23" x14ac:dyDescent="0.25">
      <c r="A1165">
        <v>2026</v>
      </c>
      <c r="B1165" t="s">
        <v>23</v>
      </c>
      <c r="C1165" t="s">
        <v>204</v>
      </c>
      <c r="D1165" t="s">
        <v>205</v>
      </c>
      <c r="E1165" t="s">
        <v>206</v>
      </c>
      <c r="F1165" t="s">
        <v>221</v>
      </c>
      <c r="H1165" t="s">
        <v>249</v>
      </c>
      <c r="K1165" t="s">
        <v>210</v>
      </c>
      <c r="L1165" t="s">
        <v>211</v>
      </c>
      <c r="M1165" t="s">
        <v>212</v>
      </c>
      <c r="N1165" t="s">
        <v>213</v>
      </c>
      <c r="O1165" t="s">
        <v>214</v>
      </c>
      <c r="P1165" t="s">
        <v>215</v>
      </c>
      <c r="Q1165">
        <v>7</v>
      </c>
      <c r="R1165" t="s">
        <v>216</v>
      </c>
      <c r="U1165" t="s">
        <v>278</v>
      </c>
      <c r="V1165" t="s">
        <v>218</v>
      </c>
      <c r="W1165" t="s">
        <v>230</v>
      </c>
    </row>
    <row r="1166" spans="1:23" x14ac:dyDescent="0.25">
      <c r="A1166">
        <v>2050</v>
      </c>
      <c r="B1166" t="s">
        <v>23</v>
      </c>
      <c r="C1166" t="s">
        <v>220</v>
      </c>
      <c r="D1166" t="s">
        <v>205</v>
      </c>
      <c r="E1166" t="s">
        <v>206</v>
      </c>
      <c r="F1166" t="s">
        <v>221</v>
      </c>
      <c r="H1166" t="s">
        <v>249</v>
      </c>
      <c r="K1166" t="s">
        <v>210</v>
      </c>
      <c r="L1166" t="s">
        <v>237</v>
      </c>
      <c r="M1166" t="s">
        <v>238</v>
      </c>
      <c r="N1166" t="s">
        <v>223</v>
      </c>
      <c r="O1166" t="s">
        <v>224</v>
      </c>
      <c r="P1166" t="s">
        <v>259</v>
      </c>
      <c r="Q1166">
        <v>2</v>
      </c>
      <c r="R1166" t="s">
        <v>495</v>
      </c>
      <c r="U1166" t="s">
        <v>226</v>
      </c>
      <c r="V1166" t="s">
        <v>227</v>
      </c>
      <c r="W1166" t="s">
        <v>230</v>
      </c>
    </row>
    <row r="1167" spans="1:23" x14ac:dyDescent="0.25">
      <c r="A1167">
        <v>2095</v>
      </c>
      <c r="B1167" t="s">
        <v>23</v>
      </c>
      <c r="C1167" t="s">
        <v>204</v>
      </c>
      <c r="D1167" t="s">
        <v>242</v>
      </c>
      <c r="E1167" t="s">
        <v>246</v>
      </c>
      <c r="K1167" t="s">
        <v>48</v>
      </c>
      <c r="N1167" t="s">
        <v>236</v>
      </c>
      <c r="O1167" t="s">
        <v>236</v>
      </c>
      <c r="S1167" t="s">
        <v>247</v>
      </c>
      <c r="T1167">
        <v>110</v>
      </c>
      <c r="U1167" t="s">
        <v>261</v>
      </c>
      <c r="V1167" t="s">
        <v>218</v>
      </c>
      <c r="W1167" t="s">
        <v>230</v>
      </c>
    </row>
    <row r="1168" spans="1:23" x14ac:dyDescent="0.25">
      <c r="A1168">
        <v>2204</v>
      </c>
      <c r="B1168" t="s">
        <v>23</v>
      </c>
      <c r="C1168" t="s">
        <v>220</v>
      </c>
      <c r="D1168" t="s">
        <v>205</v>
      </c>
      <c r="E1168" t="s">
        <v>206</v>
      </c>
      <c r="F1168" t="s">
        <v>207</v>
      </c>
      <c r="G1168" t="s">
        <v>231</v>
      </c>
      <c r="H1168" t="s">
        <v>249</v>
      </c>
      <c r="K1168" t="s">
        <v>210</v>
      </c>
      <c r="L1168" t="s">
        <v>237</v>
      </c>
      <c r="M1168" t="s">
        <v>238</v>
      </c>
      <c r="N1168" t="s">
        <v>223</v>
      </c>
      <c r="O1168" t="s">
        <v>224</v>
      </c>
      <c r="P1168" t="s">
        <v>228</v>
      </c>
      <c r="Q1168">
        <v>12.5</v>
      </c>
      <c r="R1168" t="s">
        <v>233</v>
      </c>
      <c r="U1168" t="s">
        <v>229</v>
      </c>
      <c r="V1168" t="s">
        <v>227</v>
      </c>
      <c r="W1168" t="s">
        <v>219</v>
      </c>
    </row>
    <row r="1169" spans="1:23" x14ac:dyDescent="0.25">
      <c r="A1169">
        <v>2205</v>
      </c>
      <c r="B1169" t="s">
        <v>23</v>
      </c>
      <c r="C1169" t="s">
        <v>220</v>
      </c>
      <c r="D1169" t="s">
        <v>205</v>
      </c>
      <c r="E1169" t="s">
        <v>206</v>
      </c>
      <c r="F1169" t="s">
        <v>221</v>
      </c>
      <c r="H1169" t="s">
        <v>232</v>
      </c>
      <c r="K1169" t="s">
        <v>210</v>
      </c>
      <c r="L1169" t="s">
        <v>211</v>
      </c>
      <c r="M1169" t="s">
        <v>212</v>
      </c>
      <c r="N1169" t="s">
        <v>213</v>
      </c>
      <c r="O1169" t="s">
        <v>214</v>
      </c>
      <c r="P1169" t="s">
        <v>215</v>
      </c>
      <c r="Q1169">
        <v>7</v>
      </c>
      <c r="R1169" t="s">
        <v>216</v>
      </c>
      <c r="U1169" t="s">
        <v>226</v>
      </c>
      <c r="V1169" t="s">
        <v>227</v>
      </c>
      <c r="W1169" t="s">
        <v>219</v>
      </c>
    </row>
    <row r="1170" spans="1:23" x14ac:dyDescent="0.25">
      <c r="A1170">
        <v>2309</v>
      </c>
      <c r="B1170" t="s">
        <v>23</v>
      </c>
      <c r="C1170" t="s">
        <v>204</v>
      </c>
      <c r="D1170" t="s">
        <v>205</v>
      </c>
      <c r="E1170" t="s">
        <v>246</v>
      </c>
      <c r="K1170" t="s">
        <v>48</v>
      </c>
      <c r="N1170" t="s">
        <v>236</v>
      </c>
      <c r="O1170" t="s">
        <v>236</v>
      </c>
      <c r="S1170" t="s">
        <v>247</v>
      </c>
      <c r="T1170">
        <v>110</v>
      </c>
      <c r="U1170" t="s">
        <v>273</v>
      </c>
      <c r="V1170" t="s">
        <v>218</v>
      </c>
      <c r="W1170" t="s">
        <v>219</v>
      </c>
    </row>
    <row r="1171" spans="1:23" x14ac:dyDescent="0.25">
      <c r="A1171">
        <v>2560</v>
      </c>
      <c r="B1171" t="s">
        <v>23</v>
      </c>
      <c r="C1171" t="s">
        <v>220</v>
      </c>
      <c r="D1171" t="s">
        <v>205</v>
      </c>
      <c r="E1171" t="s">
        <v>43</v>
      </c>
      <c r="K1171" t="s">
        <v>43</v>
      </c>
      <c r="N1171" t="s">
        <v>236</v>
      </c>
      <c r="O1171" t="s">
        <v>236</v>
      </c>
    </row>
    <row r="1172" spans="1:23" x14ac:dyDescent="0.25">
      <c r="A1172">
        <v>2597</v>
      </c>
      <c r="B1172" t="s">
        <v>23</v>
      </c>
      <c r="C1172" t="s">
        <v>204</v>
      </c>
      <c r="D1172" t="s">
        <v>205</v>
      </c>
      <c r="E1172" t="s">
        <v>47</v>
      </c>
      <c r="K1172" t="s">
        <v>47</v>
      </c>
      <c r="N1172" t="s">
        <v>236</v>
      </c>
      <c r="O1172" t="s">
        <v>236</v>
      </c>
    </row>
    <row r="1173" spans="1:23" x14ac:dyDescent="0.25">
      <c r="A1173">
        <v>2599</v>
      </c>
      <c r="B1173" t="s">
        <v>23</v>
      </c>
      <c r="C1173" t="s">
        <v>204</v>
      </c>
      <c r="D1173" t="s">
        <v>205</v>
      </c>
      <c r="E1173" t="s">
        <v>44</v>
      </c>
      <c r="K1173" t="s">
        <v>44</v>
      </c>
      <c r="N1173" t="s">
        <v>236</v>
      </c>
      <c r="O1173" t="s">
        <v>236</v>
      </c>
    </row>
    <row r="1174" spans="1:23" x14ac:dyDescent="0.25">
      <c r="A1174">
        <v>2628</v>
      </c>
      <c r="B1174" t="s">
        <v>23</v>
      </c>
      <c r="C1174" t="s">
        <v>204</v>
      </c>
      <c r="D1174" t="s">
        <v>205</v>
      </c>
      <c r="E1174" t="s">
        <v>43</v>
      </c>
      <c r="K1174" t="s">
        <v>43</v>
      </c>
      <c r="N1174" t="s">
        <v>236</v>
      </c>
      <c r="O1174" t="s">
        <v>236</v>
      </c>
    </row>
    <row r="1175" spans="1:23" x14ac:dyDescent="0.25">
      <c r="A1175">
        <v>2644</v>
      </c>
      <c r="B1175" t="s">
        <v>23</v>
      </c>
      <c r="C1175" t="s">
        <v>204</v>
      </c>
      <c r="D1175" t="s">
        <v>205</v>
      </c>
      <c r="E1175" t="s">
        <v>246</v>
      </c>
      <c r="K1175" t="s">
        <v>48</v>
      </c>
      <c r="N1175" t="s">
        <v>236</v>
      </c>
      <c r="O1175" t="s">
        <v>236</v>
      </c>
      <c r="S1175" t="s">
        <v>247</v>
      </c>
      <c r="T1175">
        <v>110</v>
      </c>
      <c r="U1175" t="s">
        <v>229</v>
      </c>
      <c r="V1175" t="s">
        <v>227</v>
      </c>
      <c r="W1175" t="s">
        <v>219</v>
      </c>
    </row>
    <row r="1176" spans="1:23" x14ac:dyDescent="0.25">
      <c r="A1176">
        <v>2660</v>
      </c>
      <c r="B1176" t="s">
        <v>23</v>
      </c>
      <c r="C1176" t="s">
        <v>204</v>
      </c>
      <c r="D1176" t="s">
        <v>205</v>
      </c>
      <c r="E1176" t="s">
        <v>246</v>
      </c>
      <c r="K1176" t="s">
        <v>48</v>
      </c>
      <c r="N1176" t="s">
        <v>236</v>
      </c>
      <c r="O1176" t="s">
        <v>236</v>
      </c>
      <c r="S1176" t="s">
        <v>339</v>
      </c>
      <c r="T1176">
        <v>70</v>
      </c>
      <c r="U1176" t="s">
        <v>270</v>
      </c>
      <c r="V1176" t="s">
        <v>218</v>
      </c>
      <c r="W1176" t="s">
        <v>230</v>
      </c>
    </row>
    <row r="1177" spans="1:23" x14ac:dyDescent="0.25">
      <c r="A1177">
        <v>2674</v>
      </c>
      <c r="B1177" t="s">
        <v>23</v>
      </c>
      <c r="C1177" t="s">
        <v>204</v>
      </c>
      <c r="D1177" t="s">
        <v>205</v>
      </c>
      <c r="E1177" t="s">
        <v>47</v>
      </c>
      <c r="K1177" t="s">
        <v>47</v>
      </c>
      <c r="N1177" t="s">
        <v>236</v>
      </c>
      <c r="O1177" t="s">
        <v>236</v>
      </c>
    </row>
    <row r="1178" spans="1:23" x14ac:dyDescent="0.25">
      <c r="A1178">
        <v>2704</v>
      </c>
      <c r="B1178" t="s">
        <v>23</v>
      </c>
      <c r="C1178" t="s">
        <v>204</v>
      </c>
      <c r="D1178" t="s">
        <v>205</v>
      </c>
      <c r="E1178" t="s">
        <v>246</v>
      </c>
      <c r="K1178" t="s">
        <v>48</v>
      </c>
      <c r="N1178" t="s">
        <v>236</v>
      </c>
      <c r="O1178" t="s">
        <v>236</v>
      </c>
      <c r="S1178" t="s">
        <v>263</v>
      </c>
      <c r="T1178">
        <v>100</v>
      </c>
      <c r="U1178" t="s">
        <v>226</v>
      </c>
      <c r="V1178" t="s">
        <v>218</v>
      </c>
      <c r="W1178" t="s">
        <v>230</v>
      </c>
    </row>
    <row r="1179" spans="1:23" x14ac:dyDescent="0.25">
      <c r="A1179">
        <v>2707</v>
      </c>
      <c r="B1179" t="s">
        <v>23</v>
      </c>
      <c r="C1179" t="s">
        <v>204</v>
      </c>
      <c r="D1179" t="s">
        <v>205</v>
      </c>
      <c r="E1179" t="s">
        <v>47</v>
      </c>
      <c r="K1179" t="s">
        <v>47</v>
      </c>
      <c r="N1179" t="s">
        <v>236</v>
      </c>
      <c r="O1179" t="s">
        <v>236</v>
      </c>
    </row>
    <row r="1180" spans="1:23" x14ac:dyDescent="0.25">
      <c r="A1180">
        <v>991</v>
      </c>
      <c r="B1180" t="s">
        <v>23</v>
      </c>
      <c r="C1180" t="s">
        <v>220</v>
      </c>
      <c r="D1180" t="s">
        <v>205</v>
      </c>
      <c r="E1180" t="s">
        <v>251</v>
      </c>
      <c r="F1180" t="s">
        <v>221</v>
      </c>
      <c r="H1180" t="s">
        <v>249</v>
      </c>
      <c r="K1180" t="s">
        <v>210</v>
      </c>
      <c r="L1180" t="s">
        <v>211</v>
      </c>
      <c r="M1180" t="s">
        <v>212</v>
      </c>
      <c r="N1180" t="s">
        <v>213</v>
      </c>
      <c r="O1180" t="s">
        <v>214</v>
      </c>
      <c r="P1180" t="s">
        <v>235</v>
      </c>
      <c r="Q1180">
        <v>15</v>
      </c>
      <c r="R1180" t="s">
        <v>216</v>
      </c>
      <c r="U1180" t="s">
        <v>496</v>
      </c>
      <c r="V1180" t="s">
        <v>218</v>
      </c>
      <c r="W1180" t="s">
        <v>230</v>
      </c>
    </row>
    <row r="1181" spans="1:23" x14ac:dyDescent="0.25">
      <c r="A1181">
        <v>1026</v>
      </c>
      <c r="B1181" t="s">
        <v>23</v>
      </c>
      <c r="C1181" t="s">
        <v>220</v>
      </c>
      <c r="D1181" t="s">
        <v>205</v>
      </c>
      <c r="E1181" t="s">
        <v>251</v>
      </c>
      <c r="F1181" t="s">
        <v>221</v>
      </c>
      <c r="H1181" t="s">
        <v>268</v>
      </c>
      <c r="K1181" t="s">
        <v>210</v>
      </c>
      <c r="L1181" t="s">
        <v>211</v>
      </c>
      <c r="M1181" t="s">
        <v>212</v>
      </c>
      <c r="N1181" t="s">
        <v>213</v>
      </c>
      <c r="O1181" t="s">
        <v>214</v>
      </c>
      <c r="P1181" t="s">
        <v>228</v>
      </c>
      <c r="Q1181">
        <v>12.5</v>
      </c>
      <c r="R1181" t="s">
        <v>497</v>
      </c>
      <c r="U1181" t="s">
        <v>311</v>
      </c>
      <c r="V1181" t="s">
        <v>227</v>
      </c>
      <c r="W1181" t="s">
        <v>219</v>
      </c>
    </row>
    <row r="1182" spans="1:23" x14ac:dyDescent="0.25">
      <c r="A1182">
        <v>1251</v>
      </c>
      <c r="B1182" t="s">
        <v>23</v>
      </c>
      <c r="C1182" t="s">
        <v>220</v>
      </c>
      <c r="D1182" t="s">
        <v>205</v>
      </c>
      <c r="E1182" t="s">
        <v>251</v>
      </c>
      <c r="F1182" t="s">
        <v>221</v>
      </c>
      <c r="H1182" t="s">
        <v>249</v>
      </c>
      <c r="K1182" t="s">
        <v>243</v>
      </c>
      <c r="L1182" t="s">
        <v>211</v>
      </c>
      <c r="M1182" t="s">
        <v>212</v>
      </c>
      <c r="N1182" t="s">
        <v>213</v>
      </c>
      <c r="O1182" t="s">
        <v>214</v>
      </c>
      <c r="P1182" t="s">
        <v>215</v>
      </c>
      <c r="Q1182">
        <v>7</v>
      </c>
      <c r="R1182" t="s">
        <v>306</v>
      </c>
      <c r="U1182" t="s">
        <v>229</v>
      </c>
      <c r="V1182" t="s">
        <v>227</v>
      </c>
      <c r="W1182" t="s">
        <v>230</v>
      </c>
    </row>
    <row r="1183" spans="1:23" x14ac:dyDescent="0.25">
      <c r="A1183">
        <v>1992</v>
      </c>
      <c r="B1183" t="s">
        <v>23</v>
      </c>
      <c r="C1183" t="s">
        <v>220</v>
      </c>
      <c r="D1183" t="s">
        <v>205</v>
      </c>
      <c r="E1183" t="s">
        <v>251</v>
      </c>
      <c r="F1183" t="s">
        <v>221</v>
      </c>
      <c r="H1183" t="s">
        <v>232</v>
      </c>
      <c r="K1183" t="s">
        <v>257</v>
      </c>
      <c r="L1183" t="s">
        <v>211</v>
      </c>
      <c r="M1183" t="s">
        <v>212</v>
      </c>
      <c r="N1183" t="s">
        <v>213</v>
      </c>
      <c r="O1183" t="s">
        <v>214</v>
      </c>
      <c r="P1183" t="s">
        <v>228</v>
      </c>
      <c r="Q1183">
        <v>12.5</v>
      </c>
      <c r="R1183" t="s">
        <v>498</v>
      </c>
      <c r="U1183" t="s">
        <v>217</v>
      </c>
      <c r="V1183" t="s">
        <v>227</v>
      </c>
      <c r="W1183" t="s">
        <v>230</v>
      </c>
    </row>
    <row r="1184" spans="1:23" x14ac:dyDescent="0.25">
      <c r="A1184">
        <v>891</v>
      </c>
      <c r="B1184" t="s">
        <v>23</v>
      </c>
      <c r="C1184" t="s">
        <v>204</v>
      </c>
      <c r="D1184" t="s">
        <v>205</v>
      </c>
      <c r="E1184" t="s">
        <v>251</v>
      </c>
      <c r="F1184" t="s">
        <v>276</v>
      </c>
      <c r="J1184" t="s">
        <v>499</v>
      </c>
      <c r="K1184" t="s">
        <v>210</v>
      </c>
      <c r="L1184" t="s">
        <v>211</v>
      </c>
      <c r="M1184" t="s">
        <v>212</v>
      </c>
      <c r="N1184" t="s">
        <v>213</v>
      </c>
      <c r="O1184" t="s">
        <v>214</v>
      </c>
      <c r="P1184" t="s">
        <v>215</v>
      </c>
      <c r="Q1184">
        <v>7</v>
      </c>
      <c r="R1184" t="s">
        <v>225</v>
      </c>
      <c r="U1184" t="s">
        <v>226</v>
      </c>
      <c r="V1184" t="s">
        <v>227</v>
      </c>
      <c r="W1184" t="s">
        <v>219</v>
      </c>
    </row>
    <row r="1185" spans="1:23" x14ac:dyDescent="0.25">
      <c r="A1185">
        <v>997</v>
      </c>
      <c r="B1185" t="s">
        <v>23</v>
      </c>
      <c r="C1185" t="s">
        <v>204</v>
      </c>
      <c r="D1185" t="s">
        <v>205</v>
      </c>
      <c r="E1185" t="s">
        <v>251</v>
      </c>
      <c r="F1185" t="s">
        <v>276</v>
      </c>
      <c r="J1185" t="s">
        <v>500</v>
      </c>
      <c r="K1185" t="s">
        <v>210</v>
      </c>
      <c r="L1185" t="s">
        <v>211</v>
      </c>
      <c r="M1185" t="s">
        <v>212</v>
      </c>
      <c r="N1185" t="s">
        <v>213</v>
      </c>
      <c r="O1185" t="s">
        <v>214</v>
      </c>
      <c r="P1185" t="s">
        <v>215</v>
      </c>
      <c r="Q1185">
        <v>7</v>
      </c>
      <c r="R1185" t="s">
        <v>233</v>
      </c>
      <c r="U1185" t="s">
        <v>229</v>
      </c>
      <c r="V1185" t="s">
        <v>227</v>
      </c>
      <c r="W1185" t="s">
        <v>219</v>
      </c>
    </row>
    <row r="1186" spans="1:23" x14ac:dyDescent="0.25">
      <c r="A1186">
        <v>1699</v>
      </c>
      <c r="B1186" t="s">
        <v>23</v>
      </c>
      <c r="C1186" t="s">
        <v>220</v>
      </c>
      <c r="D1186" t="s">
        <v>205</v>
      </c>
      <c r="E1186" t="s">
        <v>251</v>
      </c>
      <c r="F1186" t="s">
        <v>276</v>
      </c>
      <c r="J1186" t="s">
        <v>277</v>
      </c>
      <c r="K1186" t="s">
        <v>210</v>
      </c>
      <c r="L1186" t="s">
        <v>211</v>
      </c>
      <c r="M1186" t="s">
        <v>212</v>
      </c>
      <c r="N1186" t="s">
        <v>213</v>
      </c>
      <c r="O1186" t="s">
        <v>214</v>
      </c>
      <c r="P1186" t="s">
        <v>215</v>
      </c>
      <c r="Q1186">
        <v>7</v>
      </c>
      <c r="R1186" t="s">
        <v>233</v>
      </c>
      <c r="U1186" t="s">
        <v>226</v>
      </c>
      <c r="V1186" t="s">
        <v>227</v>
      </c>
      <c r="W1186" t="s">
        <v>230</v>
      </c>
    </row>
    <row r="1187" spans="1:23" x14ac:dyDescent="0.25">
      <c r="A1187">
        <v>2044</v>
      </c>
      <c r="B1187" t="s">
        <v>24</v>
      </c>
      <c r="C1187" t="s">
        <v>204</v>
      </c>
      <c r="D1187" t="s">
        <v>205</v>
      </c>
      <c r="E1187" t="s">
        <v>206</v>
      </c>
      <c r="F1187" t="s">
        <v>221</v>
      </c>
      <c r="H1187" t="s">
        <v>232</v>
      </c>
      <c r="K1187" t="s">
        <v>210</v>
      </c>
      <c r="L1187" t="s">
        <v>211</v>
      </c>
      <c r="M1187" t="s">
        <v>212</v>
      </c>
      <c r="N1187" t="s">
        <v>213</v>
      </c>
      <c r="O1187" t="s">
        <v>214</v>
      </c>
      <c r="P1187" t="s">
        <v>259</v>
      </c>
      <c r="Q1187">
        <v>2</v>
      </c>
      <c r="R1187" t="s">
        <v>233</v>
      </c>
      <c r="U1187" t="s">
        <v>229</v>
      </c>
      <c r="V1187" t="s">
        <v>218</v>
      </c>
      <c r="W1187" t="s">
        <v>230</v>
      </c>
    </row>
    <row r="1188" spans="1:23" x14ac:dyDescent="0.25">
      <c r="A1188">
        <v>2061</v>
      </c>
      <c r="B1188" t="s">
        <v>24</v>
      </c>
      <c r="C1188" t="s">
        <v>220</v>
      </c>
      <c r="D1188" t="s">
        <v>205</v>
      </c>
      <c r="E1188" t="s">
        <v>206</v>
      </c>
      <c r="F1188" t="s">
        <v>221</v>
      </c>
      <c r="H1188" t="s">
        <v>249</v>
      </c>
      <c r="K1188" t="s">
        <v>243</v>
      </c>
      <c r="L1188" t="s">
        <v>211</v>
      </c>
      <c r="M1188" t="s">
        <v>212</v>
      </c>
      <c r="N1188" t="s">
        <v>213</v>
      </c>
      <c r="O1188" t="s">
        <v>214</v>
      </c>
      <c r="P1188" t="s">
        <v>228</v>
      </c>
      <c r="Q1188">
        <v>12.5</v>
      </c>
      <c r="R1188" t="s">
        <v>216</v>
      </c>
      <c r="U1188" t="s">
        <v>226</v>
      </c>
      <c r="V1188" t="s">
        <v>227</v>
      </c>
      <c r="W1188" t="s">
        <v>219</v>
      </c>
    </row>
    <row r="1189" spans="1:23" x14ac:dyDescent="0.25">
      <c r="A1189">
        <v>2082</v>
      </c>
      <c r="B1189" t="s">
        <v>24</v>
      </c>
      <c r="C1189" t="s">
        <v>204</v>
      </c>
      <c r="D1189" t="s">
        <v>205</v>
      </c>
      <c r="E1189" t="s">
        <v>44</v>
      </c>
      <c r="K1189" t="s">
        <v>44</v>
      </c>
      <c r="N1189" t="s">
        <v>236</v>
      </c>
      <c r="O1189" t="s">
        <v>236</v>
      </c>
    </row>
    <row r="1190" spans="1:23" x14ac:dyDescent="0.25">
      <c r="A1190">
        <v>2083</v>
      </c>
      <c r="B1190" t="s">
        <v>24</v>
      </c>
      <c r="C1190" t="s">
        <v>220</v>
      </c>
      <c r="D1190" t="s">
        <v>205</v>
      </c>
      <c r="E1190" t="s">
        <v>206</v>
      </c>
      <c r="F1190" t="s">
        <v>221</v>
      </c>
      <c r="H1190" t="s">
        <v>249</v>
      </c>
      <c r="K1190" t="s">
        <v>210</v>
      </c>
      <c r="L1190" t="s">
        <v>237</v>
      </c>
      <c r="M1190" t="s">
        <v>238</v>
      </c>
      <c r="N1190" t="s">
        <v>213</v>
      </c>
      <c r="O1190" t="s">
        <v>214</v>
      </c>
      <c r="P1190" t="s">
        <v>259</v>
      </c>
      <c r="Q1190">
        <v>2</v>
      </c>
      <c r="R1190" t="s">
        <v>216</v>
      </c>
      <c r="U1190" t="s">
        <v>280</v>
      </c>
      <c r="V1190" t="s">
        <v>227</v>
      </c>
      <c r="W1190" t="s">
        <v>219</v>
      </c>
    </row>
    <row r="1191" spans="1:23" x14ac:dyDescent="0.25">
      <c r="A1191">
        <v>2087</v>
      </c>
      <c r="B1191" t="s">
        <v>24</v>
      </c>
      <c r="C1191" t="s">
        <v>204</v>
      </c>
      <c r="D1191" t="s">
        <v>205</v>
      </c>
      <c r="E1191" t="s">
        <v>206</v>
      </c>
      <c r="F1191" t="s">
        <v>221</v>
      </c>
      <c r="H1191" t="s">
        <v>249</v>
      </c>
      <c r="K1191" t="s">
        <v>210</v>
      </c>
      <c r="L1191" t="s">
        <v>211</v>
      </c>
      <c r="M1191" t="s">
        <v>212</v>
      </c>
      <c r="N1191" t="s">
        <v>213</v>
      </c>
      <c r="O1191" t="s">
        <v>214</v>
      </c>
      <c r="P1191" t="s">
        <v>228</v>
      </c>
      <c r="Q1191">
        <v>12.5</v>
      </c>
      <c r="R1191" t="s">
        <v>225</v>
      </c>
      <c r="U1191" t="s">
        <v>229</v>
      </c>
      <c r="V1191" t="s">
        <v>218</v>
      </c>
      <c r="W1191" t="s">
        <v>230</v>
      </c>
    </row>
    <row r="1192" spans="1:23" x14ac:dyDescent="0.25">
      <c r="A1192">
        <v>2096</v>
      </c>
      <c r="B1192" t="s">
        <v>24</v>
      </c>
      <c r="C1192" t="s">
        <v>204</v>
      </c>
      <c r="D1192" t="s">
        <v>205</v>
      </c>
      <c r="E1192" t="s">
        <v>206</v>
      </c>
      <c r="F1192" t="s">
        <v>207</v>
      </c>
      <c r="G1192" t="s">
        <v>208</v>
      </c>
      <c r="H1192" t="s">
        <v>249</v>
      </c>
      <c r="K1192" t="s">
        <v>243</v>
      </c>
      <c r="L1192" t="s">
        <v>211</v>
      </c>
      <c r="M1192" t="s">
        <v>212</v>
      </c>
      <c r="N1192" t="s">
        <v>213</v>
      </c>
      <c r="O1192" t="s">
        <v>214</v>
      </c>
      <c r="P1192" t="s">
        <v>235</v>
      </c>
      <c r="Q1192">
        <v>15</v>
      </c>
      <c r="R1192" t="s">
        <v>216</v>
      </c>
      <c r="U1192" t="s">
        <v>229</v>
      </c>
      <c r="V1192" t="s">
        <v>218</v>
      </c>
      <c r="W1192" t="s">
        <v>219</v>
      </c>
    </row>
    <row r="1193" spans="1:23" x14ac:dyDescent="0.25">
      <c r="A1193">
        <v>2097</v>
      </c>
      <c r="B1193" t="s">
        <v>24</v>
      </c>
      <c r="C1193" t="s">
        <v>220</v>
      </c>
      <c r="D1193" t="s">
        <v>205</v>
      </c>
      <c r="E1193" t="s">
        <v>206</v>
      </c>
      <c r="F1193" t="s">
        <v>221</v>
      </c>
      <c r="H1193" t="s">
        <v>232</v>
      </c>
      <c r="K1193" t="s">
        <v>257</v>
      </c>
      <c r="L1193" t="s">
        <v>237</v>
      </c>
      <c r="M1193" t="s">
        <v>238</v>
      </c>
      <c r="N1193" t="s">
        <v>213</v>
      </c>
      <c r="O1193" t="s">
        <v>214</v>
      </c>
      <c r="P1193" t="s">
        <v>228</v>
      </c>
      <c r="Q1193">
        <v>12.5</v>
      </c>
      <c r="R1193" t="s">
        <v>501</v>
      </c>
      <c r="U1193" t="s">
        <v>217</v>
      </c>
      <c r="V1193" t="s">
        <v>227</v>
      </c>
      <c r="W1193" t="s">
        <v>219</v>
      </c>
    </row>
    <row r="1194" spans="1:23" x14ac:dyDescent="0.25">
      <c r="A1194">
        <v>2099</v>
      </c>
      <c r="B1194" t="s">
        <v>24</v>
      </c>
      <c r="C1194" t="s">
        <v>220</v>
      </c>
      <c r="D1194" t="s">
        <v>205</v>
      </c>
      <c r="E1194" t="s">
        <v>206</v>
      </c>
      <c r="F1194" t="s">
        <v>221</v>
      </c>
      <c r="H1194" t="s">
        <v>271</v>
      </c>
      <c r="K1194" t="s">
        <v>210</v>
      </c>
      <c r="L1194" t="s">
        <v>211</v>
      </c>
      <c r="M1194" t="s">
        <v>212</v>
      </c>
      <c r="N1194" t="s">
        <v>223</v>
      </c>
      <c r="O1194" t="s">
        <v>224</v>
      </c>
      <c r="P1194" t="s">
        <v>235</v>
      </c>
      <c r="Q1194">
        <v>15</v>
      </c>
      <c r="R1194" t="s">
        <v>239</v>
      </c>
      <c r="U1194" t="s">
        <v>229</v>
      </c>
      <c r="V1194" t="s">
        <v>218</v>
      </c>
      <c r="W1194" t="s">
        <v>219</v>
      </c>
    </row>
    <row r="1195" spans="1:23" x14ac:dyDescent="0.25">
      <c r="A1195">
        <v>2219</v>
      </c>
      <c r="B1195" t="s">
        <v>24</v>
      </c>
      <c r="C1195" t="s">
        <v>204</v>
      </c>
      <c r="D1195" t="s">
        <v>205</v>
      </c>
      <c r="E1195" t="s">
        <v>206</v>
      </c>
      <c r="F1195" t="s">
        <v>221</v>
      </c>
      <c r="H1195" t="s">
        <v>268</v>
      </c>
      <c r="K1195" t="s">
        <v>243</v>
      </c>
      <c r="L1195" t="s">
        <v>211</v>
      </c>
      <c r="M1195" t="s">
        <v>212</v>
      </c>
      <c r="N1195" t="s">
        <v>213</v>
      </c>
      <c r="O1195" t="s">
        <v>214</v>
      </c>
      <c r="P1195" t="s">
        <v>215</v>
      </c>
      <c r="Q1195">
        <v>7</v>
      </c>
      <c r="R1195" t="s">
        <v>281</v>
      </c>
      <c r="U1195" t="s">
        <v>288</v>
      </c>
      <c r="V1195" t="s">
        <v>218</v>
      </c>
      <c r="W1195" t="s">
        <v>230</v>
      </c>
    </row>
    <row r="1196" spans="1:23" x14ac:dyDescent="0.25">
      <c r="A1196">
        <v>2223</v>
      </c>
      <c r="B1196" t="s">
        <v>24</v>
      </c>
      <c r="C1196" t="s">
        <v>204</v>
      </c>
      <c r="D1196" t="s">
        <v>205</v>
      </c>
      <c r="E1196" t="s">
        <v>206</v>
      </c>
      <c r="F1196" t="s">
        <v>276</v>
      </c>
      <c r="J1196" t="s">
        <v>302</v>
      </c>
      <c r="K1196" t="s">
        <v>243</v>
      </c>
      <c r="L1196" t="s">
        <v>211</v>
      </c>
      <c r="M1196" t="s">
        <v>212</v>
      </c>
      <c r="N1196" t="s">
        <v>213</v>
      </c>
      <c r="O1196" t="s">
        <v>214</v>
      </c>
      <c r="P1196" t="s">
        <v>215</v>
      </c>
      <c r="Q1196">
        <v>7</v>
      </c>
      <c r="R1196" t="s">
        <v>258</v>
      </c>
      <c r="U1196" t="s">
        <v>270</v>
      </c>
      <c r="V1196" t="s">
        <v>218</v>
      </c>
      <c r="W1196" t="s">
        <v>219</v>
      </c>
    </row>
    <row r="1197" spans="1:23" x14ac:dyDescent="0.25">
      <c r="A1197">
        <v>2224</v>
      </c>
      <c r="B1197" t="s">
        <v>24</v>
      </c>
      <c r="C1197" t="s">
        <v>204</v>
      </c>
      <c r="D1197" t="s">
        <v>205</v>
      </c>
      <c r="E1197" t="s">
        <v>43</v>
      </c>
      <c r="K1197" t="s">
        <v>43</v>
      </c>
      <c r="N1197" t="s">
        <v>236</v>
      </c>
      <c r="O1197" t="s">
        <v>236</v>
      </c>
    </row>
    <row r="1198" spans="1:23" x14ac:dyDescent="0.25">
      <c r="A1198">
        <v>2229</v>
      </c>
      <c r="B1198" t="s">
        <v>24</v>
      </c>
      <c r="C1198" t="s">
        <v>220</v>
      </c>
      <c r="D1198" t="s">
        <v>205</v>
      </c>
      <c r="E1198" t="s">
        <v>206</v>
      </c>
      <c r="F1198" t="s">
        <v>221</v>
      </c>
      <c r="H1198" t="s">
        <v>249</v>
      </c>
      <c r="K1198" t="s">
        <v>210</v>
      </c>
      <c r="L1198" t="s">
        <v>211</v>
      </c>
      <c r="M1198" t="s">
        <v>212</v>
      </c>
      <c r="N1198" t="s">
        <v>213</v>
      </c>
      <c r="O1198" t="s">
        <v>214</v>
      </c>
      <c r="P1198" t="s">
        <v>228</v>
      </c>
      <c r="Q1198">
        <v>12.5</v>
      </c>
      <c r="R1198" t="s">
        <v>225</v>
      </c>
      <c r="U1198" t="s">
        <v>229</v>
      </c>
      <c r="V1198" t="s">
        <v>227</v>
      </c>
      <c r="W1198" t="s">
        <v>230</v>
      </c>
    </row>
    <row r="1199" spans="1:23" x14ac:dyDescent="0.25">
      <c r="A1199">
        <v>2234</v>
      </c>
      <c r="B1199" t="s">
        <v>24</v>
      </c>
      <c r="C1199" t="s">
        <v>220</v>
      </c>
      <c r="D1199" t="s">
        <v>205</v>
      </c>
      <c r="E1199" t="s">
        <v>206</v>
      </c>
      <c r="F1199" t="s">
        <v>207</v>
      </c>
      <c r="G1199" t="s">
        <v>208</v>
      </c>
      <c r="H1199" t="s">
        <v>232</v>
      </c>
      <c r="K1199" t="s">
        <v>210</v>
      </c>
      <c r="L1199" t="s">
        <v>211</v>
      </c>
      <c r="M1199" t="s">
        <v>212</v>
      </c>
      <c r="N1199" t="s">
        <v>213</v>
      </c>
      <c r="O1199" t="s">
        <v>214</v>
      </c>
      <c r="P1199" t="s">
        <v>235</v>
      </c>
      <c r="Q1199">
        <v>15</v>
      </c>
      <c r="R1199" t="s">
        <v>502</v>
      </c>
      <c r="U1199" t="s">
        <v>229</v>
      </c>
      <c r="V1199" t="s">
        <v>218</v>
      </c>
      <c r="W1199" t="s">
        <v>230</v>
      </c>
    </row>
    <row r="1200" spans="1:23" x14ac:dyDescent="0.25">
      <c r="A1200">
        <v>2237</v>
      </c>
      <c r="B1200" t="s">
        <v>24</v>
      </c>
      <c r="C1200" t="s">
        <v>204</v>
      </c>
      <c r="D1200" t="s">
        <v>205</v>
      </c>
      <c r="E1200" t="s">
        <v>206</v>
      </c>
      <c r="F1200" t="s">
        <v>207</v>
      </c>
      <c r="G1200" t="s">
        <v>208</v>
      </c>
      <c r="H1200" t="s">
        <v>503</v>
      </c>
      <c r="K1200" t="s">
        <v>257</v>
      </c>
      <c r="L1200" t="s">
        <v>211</v>
      </c>
      <c r="M1200" t="s">
        <v>212</v>
      </c>
      <c r="N1200" t="s">
        <v>213</v>
      </c>
      <c r="O1200" t="s">
        <v>214</v>
      </c>
      <c r="P1200" t="s">
        <v>235</v>
      </c>
      <c r="Q1200">
        <v>15</v>
      </c>
      <c r="R1200" t="s">
        <v>504</v>
      </c>
      <c r="U1200" t="s">
        <v>229</v>
      </c>
      <c r="V1200" t="s">
        <v>218</v>
      </c>
      <c r="W1200" t="s">
        <v>230</v>
      </c>
    </row>
    <row r="1201" spans="1:23" x14ac:dyDescent="0.25">
      <c r="A1201">
        <v>2241</v>
      </c>
      <c r="B1201" t="s">
        <v>24</v>
      </c>
      <c r="C1201" t="s">
        <v>220</v>
      </c>
      <c r="D1201" t="s">
        <v>205</v>
      </c>
      <c r="E1201" t="s">
        <v>206</v>
      </c>
      <c r="F1201" t="s">
        <v>221</v>
      </c>
      <c r="H1201" t="s">
        <v>240</v>
      </c>
      <c r="K1201" t="s">
        <v>257</v>
      </c>
      <c r="L1201" t="s">
        <v>211</v>
      </c>
      <c r="M1201" t="s">
        <v>212</v>
      </c>
      <c r="N1201" t="s">
        <v>213</v>
      </c>
      <c r="O1201" t="s">
        <v>214</v>
      </c>
      <c r="P1201" t="s">
        <v>235</v>
      </c>
      <c r="Q1201">
        <v>15</v>
      </c>
      <c r="R1201" t="s">
        <v>225</v>
      </c>
      <c r="U1201" t="s">
        <v>229</v>
      </c>
      <c r="V1201" t="s">
        <v>227</v>
      </c>
      <c r="W1201" t="s">
        <v>230</v>
      </c>
    </row>
    <row r="1202" spans="1:23" x14ac:dyDescent="0.25">
      <c r="A1202">
        <v>2247</v>
      </c>
      <c r="B1202" t="s">
        <v>24</v>
      </c>
      <c r="C1202" t="s">
        <v>204</v>
      </c>
      <c r="D1202" t="s">
        <v>205</v>
      </c>
      <c r="E1202" t="s">
        <v>206</v>
      </c>
      <c r="F1202" t="s">
        <v>207</v>
      </c>
      <c r="G1202" t="s">
        <v>234</v>
      </c>
      <c r="H1202" t="s">
        <v>249</v>
      </c>
      <c r="K1202" t="s">
        <v>210</v>
      </c>
      <c r="L1202" t="s">
        <v>237</v>
      </c>
      <c r="M1202" t="s">
        <v>238</v>
      </c>
      <c r="N1202" t="s">
        <v>213</v>
      </c>
      <c r="O1202" t="s">
        <v>214</v>
      </c>
      <c r="P1202" t="s">
        <v>228</v>
      </c>
      <c r="Q1202">
        <v>12.5</v>
      </c>
      <c r="R1202" t="s">
        <v>216</v>
      </c>
      <c r="U1202" t="s">
        <v>229</v>
      </c>
      <c r="V1202" t="s">
        <v>227</v>
      </c>
    </row>
    <row r="1203" spans="1:23" x14ac:dyDescent="0.25">
      <c r="A1203">
        <v>2252</v>
      </c>
      <c r="B1203" t="s">
        <v>24</v>
      </c>
      <c r="C1203" t="s">
        <v>204</v>
      </c>
      <c r="D1203" t="s">
        <v>205</v>
      </c>
      <c r="E1203" t="s">
        <v>43</v>
      </c>
      <c r="K1203" t="s">
        <v>43</v>
      </c>
      <c r="N1203" t="s">
        <v>236</v>
      </c>
      <c r="O1203" t="s">
        <v>236</v>
      </c>
    </row>
    <row r="1204" spans="1:23" x14ac:dyDescent="0.25">
      <c r="A1204">
        <v>2262</v>
      </c>
      <c r="B1204" t="s">
        <v>24</v>
      </c>
      <c r="C1204" t="s">
        <v>220</v>
      </c>
      <c r="D1204" t="s">
        <v>205</v>
      </c>
      <c r="E1204" t="s">
        <v>206</v>
      </c>
      <c r="F1204" t="s">
        <v>221</v>
      </c>
      <c r="H1204" t="s">
        <v>249</v>
      </c>
      <c r="K1204" t="s">
        <v>210</v>
      </c>
      <c r="L1204" t="s">
        <v>211</v>
      </c>
      <c r="M1204" t="s">
        <v>212</v>
      </c>
      <c r="N1204" t="s">
        <v>223</v>
      </c>
      <c r="O1204" t="s">
        <v>224</v>
      </c>
      <c r="P1204" t="s">
        <v>228</v>
      </c>
      <c r="Q1204">
        <v>12.5</v>
      </c>
      <c r="R1204" t="s">
        <v>281</v>
      </c>
      <c r="U1204" t="s">
        <v>229</v>
      </c>
      <c r="V1204" t="s">
        <v>227</v>
      </c>
      <c r="W1204" t="s">
        <v>230</v>
      </c>
    </row>
    <row r="1205" spans="1:23" x14ac:dyDescent="0.25">
      <c r="A1205">
        <v>2264</v>
      </c>
      <c r="B1205" t="s">
        <v>24</v>
      </c>
      <c r="C1205" t="s">
        <v>204</v>
      </c>
      <c r="D1205" t="s">
        <v>205</v>
      </c>
      <c r="E1205" t="s">
        <v>206</v>
      </c>
      <c r="F1205" t="s">
        <v>207</v>
      </c>
      <c r="G1205" t="s">
        <v>234</v>
      </c>
      <c r="H1205" t="s">
        <v>290</v>
      </c>
      <c r="K1205" t="s">
        <v>257</v>
      </c>
      <c r="L1205" t="s">
        <v>211</v>
      </c>
      <c r="M1205" t="s">
        <v>212</v>
      </c>
      <c r="N1205" t="s">
        <v>213</v>
      </c>
      <c r="O1205" t="s">
        <v>214</v>
      </c>
      <c r="P1205" t="s">
        <v>215</v>
      </c>
      <c r="Q1205">
        <v>7</v>
      </c>
      <c r="R1205" t="s">
        <v>505</v>
      </c>
      <c r="U1205" t="s">
        <v>226</v>
      </c>
      <c r="V1205" t="s">
        <v>218</v>
      </c>
      <c r="W1205" t="s">
        <v>230</v>
      </c>
    </row>
    <row r="1206" spans="1:23" x14ac:dyDescent="0.25">
      <c r="A1206">
        <v>2267</v>
      </c>
      <c r="B1206" t="s">
        <v>24</v>
      </c>
      <c r="C1206" t="s">
        <v>204</v>
      </c>
      <c r="D1206" t="s">
        <v>205</v>
      </c>
      <c r="E1206" t="s">
        <v>206</v>
      </c>
      <c r="F1206" t="s">
        <v>221</v>
      </c>
      <c r="H1206" t="s">
        <v>249</v>
      </c>
      <c r="K1206" t="s">
        <v>257</v>
      </c>
      <c r="L1206" t="s">
        <v>211</v>
      </c>
      <c r="M1206" t="s">
        <v>212</v>
      </c>
      <c r="N1206" t="s">
        <v>213</v>
      </c>
      <c r="O1206" t="s">
        <v>214</v>
      </c>
      <c r="P1206" t="s">
        <v>228</v>
      </c>
      <c r="Q1206">
        <v>12.5</v>
      </c>
      <c r="R1206" t="s">
        <v>225</v>
      </c>
      <c r="U1206" t="s">
        <v>229</v>
      </c>
      <c r="V1206" t="s">
        <v>218</v>
      </c>
      <c r="W1206" t="s">
        <v>219</v>
      </c>
    </row>
    <row r="1207" spans="1:23" x14ac:dyDescent="0.25">
      <c r="A1207">
        <v>2269</v>
      </c>
      <c r="B1207" t="s">
        <v>24</v>
      </c>
      <c r="C1207" t="s">
        <v>204</v>
      </c>
      <c r="D1207" t="s">
        <v>205</v>
      </c>
      <c r="E1207" t="s">
        <v>206</v>
      </c>
      <c r="F1207" t="s">
        <v>207</v>
      </c>
      <c r="G1207" t="s">
        <v>245</v>
      </c>
      <c r="H1207" t="s">
        <v>290</v>
      </c>
      <c r="K1207" t="s">
        <v>243</v>
      </c>
      <c r="L1207" t="s">
        <v>237</v>
      </c>
      <c r="M1207" t="s">
        <v>238</v>
      </c>
      <c r="N1207" t="s">
        <v>213</v>
      </c>
      <c r="O1207" t="s">
        <v>214</v>
      </c>
      <c r="P1207" t="s">
        <v>215</v>
      </c>
      <c r="Q1207">
        <v>7</v>
      </c>
      <c r="R1207" t="s">
        <v>216</v>
      </c>
      <c r="U1207" t="s">
        <v>226</v>
      </c>
      <c r="V1207" t="s">
        <v>218</v>
      </c>
      <c r="W1207" t="s">
        <v>230</v>
      </c>
    </row>
    <row r="1208" spans="1:23" x14ac:dyDescent="0.25">
      <c r="A1208">
        <v>2291</v>
      </c>
      <c r="B1208" t="s">
        <v>24</v>
      </c>
      <c r="C1208" t="s">
        <v>204</v>
      </c>
      <c r="D1208" t="s">
        <v>205</v>
      </c>
      <c r="E1208" t="s">
        <v>206</v>
      </c>
      <c r="F1208" t="s">
        <v>207</v>
      </c>
      <c r="G1208" t="s">
        <v>234</v>
      </c>
      <c r="H1208" t="s">
        <v>232</v>
      </c>
      <c r="K1208" t="s">
        <v>210</v>
      </c>
      <c r="L1208" t="s">
        <v>211</v>
      </c>
      <c r="M1208" t="s">
        <v>212</v>
      </c>
      <c r="N1208" t="s">
        <v>213</v>
      </c>
      <c r="O1208" t="s">
        <v>214</v>
      </c>
      <c r="P1208" t="s">
        <v>215</v>
      </c>
      <c r="Q1208">
        <v>7</v>
      </c>
      <c r="R1208" t="s">
        <v>506</v>
      </c>
      <c r="U1208" t="s">
        <v>229</v>
      </c>
      <c r="V1208" t="s">
        <v>227</v>
      </c>
      <c r="W1208" t="s">
        <v>230</v>
      </c>
    </row>
    <row r="1209" spans="1:23" x14ac:dyDescent="0.25">
      <c r="A1209">
        <v>2294</v>
      </c>
      <c r="B1209" t="s">
        <v>24</v>
      </c>
      <c r="C1209" t="s">
        <v>204</v>
      </c>
      <c r="D1209" t="s">
        <v>205</v>
      </c>
      <c r="E1209" t="s">
        <v>206</v>
      </c>
      <c r="F1209" t="s">
        <v>221</v>
      </c>
      <c r="H1209" t="s">
        <v>232</v>
      </c>
      <c r="K1209" t="s">
        <v>257</v>
      </c>
      <c r="L1209" t="s">
        <v>211</v>
      </c>
      <c r="M1209" t="s">
        <v>212</v>
      </c>
      <c r="N1209" t="s">
        <v>213</v>
      </c>
      <c r="O1209" t="s">
        <v>214</v>
      </c>
      <c r="P1209" t="s">
        <v>228</v>
      </c>
      <c r="Q1209">
        <v>12.5</v>
      </c>
      <c r="R1209" t="s">
        <v>507</v>
      </c>
      <c r="U1209" t="s">
        <v>278</v>
      </c>
      <c r="V1209" t="s">
        <v>218</v>
      </c>
      <c r="W1209" t="s">
        <v>230</v>
      </c>
    </row>
    <row r="1210" spans="1:23" x14ac:dyDescent="0.25">
      <c r="A1210">
        <v>2103</v>
      </c>
      <c r="B1210" t="s">
        <v>24</v>
      </c>
      <c r="C1210" t="s">
        <v>220</v>
      </c>
      <c r="D1210" t="s">
        <v>205</v>
      </c>
      <c r="E1210" t="s">
        <v>251</v>
      </c>
      <c r="F1210" t="s">
        <v>276</v>
      </c>
      <c r="J1210" t="s">
        <v>277</v>
      </c>
      <c r="K1210" t="s">
        <v>210</v>
      </c>
      <c r="L1210" t="s">
        <v>211</v>
      </c>
      <c r="M1210" t="s">
        <v>212</v>
      </c>
      <c r="N1210" t="s">
        <v>213</v>
      </c>
      <c r="O1210" t="s">
        <v>214</v>
      </c>
      <c r="P1210" t="s">
        <v>215</v>
      </c>
      <c r="Q1210">
        <v>7</v>
      </c>
      <c r="R1210" t="s">
        <v>216</v>
      </c>
      <c r="U1210" t="s">
        <v>270</v>
      </c>
      <c r="V1210" t="s">
        <v>227</v>
      </c>
      <c r="W1210" t="s">
        <v>230</v>
      </c>
    </row>
    <row r="1211" spans="1:23" x14ac:dyDescent="0.25">
      <c r="A1211">
        <v>614</v>
      </c>
      <c r="B1211" t="s">
        <v>25</v>
      </c>
      <c r="C1211" t="s">
        <v>204</v>
      </c>
      <c r="D1211" t="s">
        <v>205</v>
      </c>
      <c r="E1211" t="s">
        <v>251</v>
      </c>
      <c r="F1211" t="s">
        <v>207</v>
      </c>
      <c r="G1211" t="s">
        <v>234</v>
      </c>
      <c r="H1211" t="s">
        <v>249</v>
      </c>
      <c r="I1211" t="s">
        <v>253</v>
      </c>
      <c r="K1211" t="s">
        <v>257</v>
      </c>
      <c r="L1211" t="s">
        <v>211</v>
      </c>
      <c r="M1211" t="s">
        <v>212</v>
      </c>
      <c r="N1211" t="s">
        <v>213</v>
      </c>
      <c r="O1211" t="s">
        <v>214</v>
      </c>
      <c r="P1211" t="s">
        <v>215</v>
      </c>
      <c r="Q1211">
        <v>7</v>
      </c>
      <c r="R1211" t="s">
        <v>225</v>
      </c>
      <c r="U1211" t="s">
        <v>226</v>
      </c>
      <c r="V1211" t="s">
        <v>227</v>
      </c>
      <c r="W1211" t="s">
        <v>219</v>
      </c>
    </row>
    <row r="1212" spans="1:23" x14ac:dyDescent="0.25">
      <c r="A1212">
        <v>949</v>
      </c>
      <c r="B1212" t="s">
        <v>25</v>
      </c>
      <c r="C1212" t="s">
        <v>204</v>
      </c>
      <c r="D1212" t="s">
        <v>205</v>
      </c>
      <c r="E1212" t="s">
        <v>251</v>
      </c>
      <c r="F1212" t="s">
        <v>207</v>
      </c>
      <c r="G1212" t="s">
        <v>234</v>
      </c>
      <c r="H1212" t="s">
        <v>240</v>
      </c>
      <c r="I1212" t="s">
        <v>253</v>
      </c>
      <c r="K1212" t="s">
        <v>257</v>
      </c>
      <c r="L1212" t="s">
        <v>211</v>
      </c>
      <c r="M1212" t="s">
        <v>212</v>
      </c>
      <c r="N1212" t="s">
        <v>223</v>
      </c>
      <c r="O1212" t="s">
        <v>224</v>
      </c>
      <c r="P1212" t="s">
        <v>228</v>
      </c>
      <c r="Q1212">
        <v>12.5</v>
      </c>
      <c r="R1212" t="s">
        <v>258</v>
      </c>
      <c r="U1212" t="s">
        <v>270</v>
      </c>
      <c r="V1212" t="s">
        <v>227</v>
      </c>
      <c r="W1212" t="s">
        <v>230</v>
      </c>
    </row>
    <row r="1213" spans="1:23" x14ac:dyDescent="0.25">
      <c r="A1213">
        <v>2256</v>
      </c>
      <c r="B1213" t="s">
        <v>25</v>
      </c>
      <c r="C1213" t="s">
        <v>204</v>
      </c>
      <c r="D1213" t="s">
        <v>205</v>
      </c>
      <c r="E1213" t="s">
        <v>251</v>
      </c>
      <c r="F1213" t="s">
        <v>207</v>
      </c>
      <c r="G1213" t="s">
        <v>234</v>
      </c>
      <c r="H1213" t="s">
        <v>249</v>
      </c>
      <c r="I1213" t="s">
        <v>253</v>
      </c>
      <c r="K1213" t="s">
        <v>257</v>
      </c>
      <c r="L1213" t="s">
        <v>211</v>
      </c>
      <c r="M1213" t="s">
        <v>212</v>
      </c>
      <c r="N1213" t="s">
        <v>213</v>
      </c>
      <c r="O1213" t="s">
        <v>214</v>
      </c>
      <c r="P1213" t="s">
        <v>235</v>
      </c>
      <c r="Q1213">
        <v>15</v>
      </c>
      <c r="R1213" t="s">
        <v>281</v>
      </c>
      <c r="U1213" t="s">
        <v>226</v>
      </c>
      <c r="V1213" t="s">
        <v>227</v>
      </c>
      <c r="W1213" t="s">
        <v>230</v>
      </c>
    </row>
    <row r="1214" spans="1:23" x14ac:dyDescent="0.25">
      <c r="A1214">
        <v>541</v>
      </c>
      <c r="B1214" t="s">
        <v>25</v>
      </c>
      <c r="C1214" t="s">
        <v>204</v>
      </c>
      <c r="D1214" t="s">
        <v>205</v>
      </c>
      <c r="E1214" t="s">
        <v>251</v>
      </c>
      <c r="F1214" t="s">
        <v>207</v>
      </c>
      <c r="G1214" t="s">
        <v>208</v>
      </c>
      <c r="H1214" t="s">
        <v>232</v>
      </c>
      <c r="I1214" t="s">
        <v>253</v>
      </c>
      <c r="K1214" t="s">
        <v>210</v>
      </c>
      <c r="L1214" t="s">
        <v>211</v>
      </c>
      <c r="M1214" t="s">
        <v>212</v>
      </c>
      <c r="N1214" t="s">
        <v>213</v>
      </c>
      <c r="O1214" t="s">
        <v>214</v>
      </c>
      <c r="P1214" t="s">
        <v>215</v>
      </c>
      <c r="Q1214">
        <v>7</v>
      </c>
      <c r="R1214" t="s">
        <v>239</v>
      </c>
      <c r="U1214" t="s">
        <v>226</v>
      </c>
      <c r="V1214" t="s">
        <v>218</v>
      </c>
      <c r="W1214" t="s">
        <v>230</v>
      </c>
    </row>
    <row r="1215" spans="1:23" x14ac:dyDescent="0.25">
      <c r="A1215">
        <v>542</v>
      </c>
      <c r="B1215" t="s">
        <v>25</v>
      </c>
      <c r="C1215" t="s">
        <v>204</v>
      </c>
      <c r="D1215" t="s">
        <v>205</v>
      </c>
      <c r="E1215" t="s">
        <v>251</v>
      </c>
      <c r="F1215" t="s">
        <v>207</v>
      </c>
      <c r="G1215" t="s">
        <v>208</v>
      </c>
      <c r="H1215" t="s">
        <v>254</v>
      </c>
      <c r="I1215" t="s">
        <v>253</v>
      </c>
      <c r="K1215" t="s">
        <v>257</v>
      </c>
      <c r="L1215" t="s">
        <v>211</v>
      </c>
      <c r="M1215" t="s">
        <v>212</v>
      </c>
      <c r="N1215" t="s">
        <v>223</v>
      </c>
      <c r="O1215" t="s">
        <v>224</v>
      </c>
      <c r="P1215" t="s">
        <v>259</v>
      </c>
      <c r="Q1215">
        <v>2</v>
      </c>
      <c r="R1215" t="s">
        <v>323</v>
      </c>
      <c r="U1215" t="s">
        <v>229</v>
      </c>
      <c r="V1215" t="s">
        <v>227</v>
      </c>
      <c r="W1215" t="s">
        <v>219</v>
      </c>
    </row>
    <row r="1216" spans="1:23" x14ac:dyDescent="0.25">
      <c r="A1216">
        <v>546</v>
      </c>
      <c r="B1216" t="s">
        <v>25</v>
      </c>
      <c r="C1216" t="s">
        <v>204</v>
      </c>
      <c r="D1216" t="s">
        <v>205</v>
      </c>
      <c r="E1216" t="s">
        <v>251</v>
      </c>
      <c r="F1216" t="s">
        <v>207</v>
      </c>
      <c r="G1216" t="s">
        <v>208</v>
      </c>
      <c r="H1216" t="s">
        <v>222</v>
      </c>
      <c r="I1216" t="s">
        <v>252</v>
      </c>
      <c r="K1216" t="s">
        <v>257</v>
      </c>
      <c r="L1216" t="s">
        <v>237</v>
      </c>
      <c r="M1216" t="s">
        <v>238</v>
      </c>
      <c r="N1216" t="s">
        <v>213</v>
      </c>
      <c r="O1216" t="s">
        <v>214</v>
      </c>
      <c r="P1216" t="s">
        <v>215</v>
      </c>
      <c r="Q1216">
        <v>7</v>
      </c>
      <c r="R1216" t="s">
        <v>216</v>
      </c>
      <c r="U1216" t="s">
        <v>229</v>
      </c>
      <c r="V1216" t="s">
        <v>227</v>
      </c>
      <c r="W1216" t="s">
        <v>230</v>
      </c>
    </row>
    <row r="1217" spans="1:23" x14ac:dyDescent="0.25">
      <c r="A1217">
        <v>570</v>
      </c>
      <c r="B1217" t="s">
        <v>25</v>
      </c>
      <c r="C1217" t="s">
        <v>204</v>
      </c>
      <c r="D1217" t="s">
        <v>205</v>
      </c>
      <c r="E1217" t="s">
        <v>251</v>
      </c>
      <c r="F1217" t="s">
        <v>207</v>
      </c>
      <c r="G1217" t="s">
        <v>208</v>
      </c>
      <c r="H1217" t="s">
        <v>222</v>
      </c>
      <c r="I1217" t="s">
        <v>252</v>
      </c>
      <c r="K1217" t="s">
        <v>257</v>
      </c>
      <c r="L1217" t="s">
        <v>211</v>
      </c>
      <c r="M1217" t="s">
        <v>212</v>
      </c>
      <c r="N1217" t="s">
        <v>213</v>
      </c>
      <c r="O1217" t="s">
        <v>214</v>
      </c>
      <c r="P1217" t="s">
        <v>228</v>
      </c>
      <c r="Q1217">
        <v>12.5</v>
      </c>
      <c r="R1217" t="s">
        <v>508</v>
      </c>
      <c r="U1217" t="s">
        <v>226</v>
      </c>
      <c r="V1217" t="s">
        <v>218</v>
      </c>
      <c r="W1217" t="s">
        <v>230</v>
      </c>
    </row>
    <row r="1218" spans="1:23" x14ac:dyDescent="0.25">
      <c r="A1218">
        <v>586</v>
      </c>
      <c r="B1218" t="s">
        <v>25</v>
      </c>
      <c r="C1218" t="s">
        <v>204</v>
      </c>
      <c r="D1218" t="s">
        <v>205</v>
      </c>
      <c r="E1218" t="s">
        <v>251</v>
      </c>
      <c r="F1218" t="s">
        <v>207</v>
      </c>
      <c r="G1218" t="s">
        <v>208</v>
      </c>
      <c r="H1218" t="s">
        <v>290</v>
      </c>
      <c r="I1218" t="s">
        <v>253</v>
      </c>
      <c r="K1218" t="s">
        <v>210</v>
      </c>
      <c r="L1218" t="s">
        <v>211</v>
      </c>
      <c r="M1218" t="s">
        <v>212</v>
      </c>
      <c r="N1218" t="s">
        <v>213</v>
      </c>
      <c r="O1218" t="s">
        <v>214</v>
      </c>
      <c r="P1218" t="s">
        <v>259</v>
      </c>
      <c r="Q1218">
        <v>2</v>
      </c>
      <c r="R1218" t="s">
        <v>225</v>
      </c>
      <c r="U1218" t="s">
        <v>288</v>
      </c>
      <c r="V1218" t="s">
        <v>218</v>
      </c>
      <c r="W1218" t="s">
        <v>230</v>
      </c>
    </row>
    <row r="1219" spans="1:23" x14ac:dyDescent="0.25">
      <c r="A1219">
        <v>630</v>
      </c>
      <c r="B1219" t="s">
        <v>25</v>
      </c>
      <c r="C1219" t="s">
        <v>204</v>
      </c>
      <c r="D1219" t="s">
        <v>205</v>
      </c>
      <c r="E1219" t="s">
        <v>251</v>
      </c>
      <c r="F1219" t="s">
        <v>207</v>
      </c>
      <c r="G1219" t="s">
        <v>208</v>
      </c>
      <c r="H1219" t="s">
        <v>249</v>
      </c>
      <c r="I1219" t="s">
        <v>253</v>
      </c>
      <c r="K1219" t="s">
        <v>257</v>
      </c>
      <c r="L1219" t="s">
        <v>211</v>
      </c>
      <c r="M1219" t="s">
        <v>212</v>
      </c>
      <c r="N1219" t="s">
        <v>213</v>
      </c>
      <c r="O1219" t="s">
        <v>214</v>
      </c>
      <c r="P1219" t="s">
        <v>215</v>
      </c>
      <c r="Q1219">
        <v>7</v>
      </c>
      <c r="R1219" t="s">
        <v>216</v>
      </c>
      <c r="U1219" t="s">
        <v>229</v>
      </c>
      <c r="V1219" t="s">
        <v>227</v>
      </c>
      <c r="W1219" t="s">
        <v>230</v>
      </c>
    </row>
    <row r="1220" spans="1:23" x14ac:dyDescent="0.25">
      <c r="A1220">
        <v>1884</v>
      </c>
      <c r="B1220" t="s">
        <v>25</v>
      </c>
      <c r="C1220" t="s">
        <v>204</v>
      </c>
      <c r="D1220" t="s">
        <v>205</v>
      </c>
      <c r="E1220" t="s">
        <v>251</v>
      </c>
      <c r="F1220" t="s">
        <v>207</v>
      </c>
      <c r="G1220" t="s">
        <v>208</v>
      </c>
      <c r="H1220" t="s">
        <v>509</v>
      </c>
      <c r="I1220" t="s">
        <v>252</v>
      </c>
      <c r="K1220" t="s">
        <v>210</v>
      </c>
      <c r="L1220" t="s">
        <v>211</v>
      </c>
      <c r="M1220" t="s">
        <v>212</v>
      </c>
      <c r="N1220" t="s">
        <v>213</v>
      </c>
      <c r="O1220" t="s">
        <v>214</v>
      </c>
      <c r="P1220" t="s">
        <v>228</v>
      </c>
      <c r="Q1220">
        <v>12.5</v>
      </c>
      <c r="R1220" t="s">
        <v>274</v>
      </c>
      <c r="U1220" t="s">
        <v>229</v>
      </c>
      <c r="V1220" t="s">
        <v>218</v>
      </c>
      <c r="W1220" t="s">
        <v>230</v>
      </c>
    </row>
    <row r="1221" spans="1:23" x14ac:dyDescent="0.25">
      <c r="A1221">
        <v>1895</v>
      </c>
      <c r="B1221" t="s">
        <v>25</v>
      </c>
      <c r="C1221" t="s">
        <v>204</v>
      </c>
      <c r="D1221" t="s">
        <v>205</v>
      </c>
      <c r="E1221" t="s">
        <v>251</v>
      </c>
      <c r="F1221" t="s">
        <v>207</v>
      </c>
      <c r="G1221" t="s">
        <v>208</v>
      </c>
      <c r="H1221" t="s">
        <v>249</v>
      </c>
      <c r="I1221" t="s">
        <v>253</v>
      </c>
      <c r="K1221" t="s">
        <v>243</v>
      </c>
      <c r="L1221" t="s">
        <v>211</v>
      </c>
      <c r="M1221" t="s">
        <v>212</v>
      </c>
      <c r="N1221" t="s">
        <v>213</v>
      </c>
      <c r="O1221" t="s">
        <v>214</v>
      </c>
      <c r="P1221" t="s">
        <v>215</v>
      </c>
      <c r="Q1221">
        <v>7</v>
      </c>
      <c r="R1221" t="s">
        <v>282</v>
      </c>
      <c r="U1221" t="s">
        <v>270</v>
      </c>
      <c r="V1221" t="s">
        <v>218</v>
      </c>
      <c r="W1221" t="s">
        <v>219</v>
      </c>
    </row>
    <row r="1222" spans="1:23" x14ac:dyDescent="0.25">
      <c r="A1222">
        <v>2347</v>
      </c>
      <c r="B1222" t="s">
        <v>25</v>
      </c>
      <c r="C1222" t="s">
        <v>204</v>
      </c>
      <c r="D1222" t="s">
        <v>205</v>
      </c>
      <c r="E1222" t="s">
        <v>251</v>
      </c>
      <c r="F1222" t="s">
        <v>207</v>
      </c>
      <c r="G1222" t="s">
        <v>208</v>
      </c>
      <c r="H1222" t="s">
        <v>222</v>
      </c>
      <c r="I1222" t="s">
        <v>252</v>
      </c>
      <c r="K1222" t="s">
        <v>210</v>
      </c>
      <c r="L1222" t="s">
        <v>211</v>
      </c>
      <c r="M1222" t="s">
        <v>212</v>
      </c>
      <c r="N1222" t="s">
        <v>213</v>
      </c>
      <c r="O1222" t="s">
        <v>214</v>
      </c>
      <c r="P1222" t="s">
        <v>235</v>
      </c>
      <c r="Q1222">
        <v>15</v>
      </c>
      <c r="R1222" t="s">
        <v>281</v>
      </c>
      <c r="U1222" t="s">
        <v>229</v>
      </c>
      <c r="V1222" t="s">
        <v>218</v>
      </c>
      <c r="W1222" t="s">
        <v>230</v>
      </c>
    </row>
    <row r="1223" spans="1:23" x14ac:dyDescent="0.25">
      <c r="A1223">
        <v>2481</v>
      </c>
      <c r="B1223" t="s">
        <v>25</v>
      </c>
      <c r="C1223" t="s">
        <v>204</v>
      </c>
      <c r="D1223" t="s">
        <v>205</v>
      </c>
      <c r="E1223" t="s">
        <v>251</v>
      </c>
      <c r="F1223" t="s">
        <v>207</v>
      </c>
      <c r="G1223" t="s">
        <v>208</v>
      </c>
      <c r="H1223" t="s">
        <v>254</v>
      </c>
      <c r="I1223" t="s">
        <v>253</v>
      </c>
      <c r="K1223" t="s">
        <v>210</v>
      </c>
      <c r="L1223" t="s">
        <v>211</v>
      </c>
      <c r="M1223" t="s">
        <v>212</v>
      </c>
      <c r="N1223" t="s">
        <v>213</v>
      </c>
      <c r="O1223" t="s">
        <v>214</v>
      </c>
      <c r="P1223" t="s">
        <v>228</v>
      </c>
      <c r="Q1223">
        <v>12.5</v>
      </c>
      <c r="R1223" t="s">
        <v>233</v>
      </c>
      <c r="U1223" t="s">
        <v>226</v>
      </c>
      <c r="V1223" t="s">
        <v>218</v>
      </c>
      <c r="W1223" t="s">
        <v>230</v>
      </c>
    </row>
    <row r="1224" spans="1:23" x14ac:dyDescent="0.25">
      <c r="A1224">
        <v>2497</v>
      </c>
      <c r="B1224" t="s">
        <v>25</v>
      </c>
      <c r="C1224" t="s">
        <v>204</v>
      </c>
      <c r="D1224" t="s">
        <v>205</v>
      </c>
      <c r="E1224" t="s">
        <v>251</v>
      </c>
      <c r="F1224" t="s">
        <v>207</v>
      </c>
      <c r="G1224" t="s">
        <v>208</v>
      </c>
      <c r="H1224" t="s">
        <v>249</v>
      </c>
      <c r="I1224" t="s">
        <v>253</v>
      </c>
      <c r="K1224" t="s">
        <v>210</v>
      </c>
      <c r="L1224" t="s">
        <v>211</v>
      </c>
      <c r="M1224" t="s">
        <v>212</v>
      </c>
      <c r="N1224" t="s">
        <v>213</v>
      </c>
      <c r="O1224" t="s">
        <v>214</v>
      </c>
      <c r="P1224" t="s">
        <v>228</v>
      </c>
      <c r="Q1224">
        <v>12.5</v>
      </c>
      <c r="R1224" t="s">
        <v>292</v>
      </c>
      <c r="U1224" t="s">
        <v>229</v>
      </c>
      <c r="V1224" t="s">
        <v>227</v>
      </c>
      <c r="W1224" t="s">
        <v>230</v>
      </c>
    </row>
    <row r="1225" spans="1:23" x14ac:dyDescent="0.25">
      <c r="A1225">
        <v>2529</v>
      </c>
      <c r="B1225" t="s">
        <v>25</v>
      </c>
      <c r="C1225" t="s">
        <v>204</v>
      </c>
      <c r="D1225" t="s">
        <v>205</v>
      </c>
      <c r="E1225" t="s">
        <v>251</v>
      </c>
      <c r="F1225" t="s">
        <v>207</v>
      </c>
      <c r="G1225" t="s">
        <v>208</v>
      </c>
      <c r="H1225" t="s">
        <v>232</v>
      </c>
      <c r="I1225" t="s">
        <v>253</v>
      </c>
      <c r="K1225" t="s">
        <v>210</v>
      </c>
      <c r="L1225" t="s">
        <v>211</v>
      </c>
      <c r="M1225" t="s">
        <v>212</v>
      </c>
      <c r="N1225" t="s">
        <v>213</v>
      </c>
      <c r="O1225" t="s">
        <v>214</v>
      </c>
      <c r="P1225" t="s">
        <v>259</v>
      </c>
      <c r="Q1225">
        <v>2</v>
      </c>
      <c r="R1225" t="s">
        <v>510</v>
      </c>
      <c r="U1225" t="s">
        <v>280</v>
      </c>
      <c r="V1225" t="s">
        <v>227</v>
      </c>
      <c r="W1225" t="s">
        <v>230</v>
      </c>
    </row>
    <row r="1226" spans="1:23" x14ac:dyDescent="0.25">
      <c r="A1226">
        <v>2530</v>
      </c>
      <c r="B1226" t="s">
        <v>25</v>
      </c>
      <c r="C1226" t="s">
        <v>204</v>
      </c>
      <c r="D1226" t="s">
        <v>205</v>
      </c>
      <c r="E1226" t="s">
        <v>251</v>
      </c>
      <c r="F1226" t="s">
        <v>207</v>
      </c>
      <c r="G1226" t="s">
        <v>208</v>
      </c>
      <c r="H1226" t="s">
        <v>417</v>
      </c>
      <c r="I1226" t="s">
        <v>253</v>
      </c>
      <c r="K1226" t="s">
        <v>210</v>
      </c>
      <c r="L1226" t="s">
        <v>211</v>
      </c>
      <c r="M1226" t="s">
        <v>212</v>
      </c>
      <c r="N1226" t="s">
        <v>223</v>
      </c>
      <c r="O1226" t="s">
        <v>224</v>
      </c>
      <c r="P1226" t="s">
        <v>235</v>
      </c>
      <c r="Q1226">
        <v>15</v>
      </c>
      <c r="R1226" t="s">
        <v>281</v>
      </c>
      <c r="U1226" t="s">
        <v>288</v>
      </c>
      <c r="V1226" t="s">
        <v>218</v>
      </c>
      <c r="W1226" t="s">
        <v>219</v>
      </c>
    </row>
    <row r="1227" spans="1:23" x14ac:dyDescent="0.25">
      <c r="A1227">
        <v>2673</v>
      </c>
      <c r="B1227" t="s">
        <v>25</v>
      </c>
      <c r="C1227" t="s">
        <v>204</v>
      </c>
      <c r="D1227" t="s">
        <v>205</v>
      </c>
      <c r="E1227" t="s">
        <v>251</v>
      </c>
      <c r="F1227" t="s">
        <v>207</v>
      </c>
      <c r="G1227" t="s">
        <v>208</v>
      </c>
      <c r="H1227" t="s">
        <v>232</v>
      </c>
      <c r="I1227" t="s">
        <v>253</v>
      </c>
      <c r="K1227" t="s">
        <v>210</v>
      </c>
      <c r="L1227" t="s">
        <v>211</v>
      </c>
      <c r="M1227" t="s">
        <v>212</v>
      </c>
      <c r="N1227" t="s">
        <v>213</v>
      </c>
      <c r="O1227" t="s">
        <v>214</v>
      </c>
      <c r="P1227" t="s">
        <v>228</v>
      </c>
      <c r="Q1227">
        <v>12.5</v>
      </c>
      <c r="R1227" t="s">
        <v>239</v>
      </c>
      <c r="U1227" t="s">
        <v>226</v>
      </c>
      <c r="V1227" t="s">
        <v>218</v>
      </c>
      <c r="W1227" t="s">
        <v>219</v>
      </c>
    </row>
    <row r="1228" spans="1:23" x14ac:dyDescent="0.25">
      <c r="A1228">
        <v>617</v>
      </c>
      <c r="B1228" t="s">
        <v>25</v>
      </c>
      <c r="C1228" t="s">
        <v>204</v>
      </c>
      <c r="D1228" t="s">
        <v>205</v>
      </c>
      <c r="E1228" t="s">
        <v>251</v>
      </c>
      <c r="F1228" t="s">
        <v>207</v>
      </c>
      <c r="G1228" t="s">
        <v>231</v>
      </c>
      <c r="H1228" t="s">
        <v>222</v>
      </c>
      <c r="I1228" t="s">
        <v>252</v>
      </c>
      <c r="K1228" t="s">
        <v>210</v>
      </c>
      <c r="L1228" t="s">
        <v>211</v>
      </c>
      <c r="M1228" t="s">
        <v>212</v>
      </c>
      <c r="N1228" t="s">
        <v>223</v>
      </c>
      <c r="O1228" t="s">
        <v>224</v>
      </c>
      <c r="P1228" t="s">
        <v>228</v>
      </c>
      <c r="Q1228">
        <v>12.5</v>
      </c>
      <c r="R1228" t="s">
        <v>511</v>
      </c>
      <c r="U1228" t="s">
        <v>229</v>
      </c>
      <c r="V1228" t="s">
        <v>227</v>
      </c>
      <c r="W1228" t="s">
        <v>230</v>
      </c>
    </row>
    <row r="1229" spans="1:23" x14ac:dyDescent="0.25">
      <c r="A1229">
        <v>1892</v>
      </c>
      <c r="B1229" t="s">
        <v>25</v>
      </c>
      <c r="C1229" t="s">
        <v>204</v>
      </c>
      <c r="D1229" t="s">
        <v>242</v>
      </c>
      <c r="E1229" t="s">
        <v>251</v>
      </c>
      <c r="F1229" t="s">
        <v>207</v>
      </c>
      <c r="G1229" t="s">
        <v>231</v>
      </c>
      <c r="H1229" t="s">
        <v>232</v>
      </c>
      <c r="I1229" t="s">
        <v>253</v>
      </c>
      <c r="K1229" t="s">
        <v>210</v>
      </c>
      <c r="L1229" t="s">
        <v>211</v>
      </c>
      <c r="M1229" t="s">
        <v>212</v>
      </c>
      <c r="N1229" t="s">
        <v>223</v>
      </c>
      <c r="O1229" t="s">
        <v>224</v>
      </c>
      <c r="P1229" t="s">
        <v>228</v>
      </c>
      <c r="Q1229">
        <v>12.5</v>
      </c>
      <c r="R1229" t="s">
        <v>216</v>
      </c>
      <c r="U1229" t="s">
        <v>229</v>
      </c>
      <c r="V1229" t="s">
        <v>218</v>
      </c>
      <c r="W1229" t="s">
        <v>219</v>
      </c>
    </row>
    <row r="1230" spans="1:23" x14ac:dyDescent="0.25">
      <c r="A1230">
        <v>2233</v>
      </c>
      <c r="B1230" t="s">
        <v>25</v>
      </c>
      <c r="C1230" t="s">
        <v>204</v>
      </c>
      <c r="D1230" t="s">
        <v>205</v>
      </c>
      <c r="E1230" t="s">
        <v>251</v>
      </c>
      <c r="F1230" t="s">
        <v>207</v>
      </c>
      <c r="G1230" t="s">
        <v>231</v>
      </c>
      <c r="H1230" t="s">
        <v>222</v>
      </c>
      <c r="I1230" t="s">
        <v>252</v>
      </c>
      <c r="K1230" t="s">
        <v>210</v>
      </c>
      <c r="L1230" t="s">
        <v>211</v>
      </c>
      <c r="M1230" t="s">
        <v>212</v>
      </c>
      <c r="N1230" t="s">
        <v>213</v>
      </c>
      <c r="O1230" t="s">
        <v>214</v>
      </c>
      <c r="P1230" t="s">
        <v>215</v>
      </c>
      <c r="Q1230">
        <v>7</v>
      </c>
      <c r="R1230" t="s">
        <v>216</v>
      </c>
      <c r="U1230" t="s">
        <v>226</v>
      </c>
      <c r="V1230" t="s">
        <v>218</v>
      </c>
      <c r="W1230" t="s">
        <v>230</v>
      </c>
    </row>
    <row r="1231" spans="1:23" x14ac:dyDescent="0.25">
      <c r="A1231">
        <v>2467</v>
      </c>
      <c r="B1231" t="s">
        <v>25</v>
      </c>
      <c r="C1231" t="s">
        <v>204</v>
      </c>
      <c r="D1231" t="s">
        <v>205</v>
      </c>
      <c r="E1231" t="s">
        <v>251</v>
      </c>
      <c r="F1231" t="s">
        <v>207</v>
      </c>
      <c r="G1231" t="s">
        <v>231</v>
      </c>
      <c r="H1231" t="s">
        <v>249</v>
      </c>
      <c r="I1231" t="s">
        <v>253</v>
      </c>
      <c r="K1231" t="s">
        <v>210</v>
      </c>
      <c r="L1231" t="s">
        <v>211</v>
      </c>
      <c r="M1231" t="s">
        <v>212</v>
      </c>
      <c r="N1231" t="s">
        <v>213</v>
      </c>
      <c r="O1231" t="s">
        <v>214</v>
      </c>
      <c r="P1231" t="s">
        <v>228</v>
      </c>
      <c r="Q1231">
        <v>12.5</v>
      </c>
      <c r="R1231" t="s">
        <v>258</v>
      </c>
      <c r="U1231" t="s">
        <v>226</v>
      </c>
      <c r="V1231" t="s">
        <v>218</v>
      </c>
      <c r="W1231" t="s">
        <v>230</v>
      </c>
    </row>
    <row r="1232" spans="1:23" x14ac:dyDescent="0.25">
      <c r="A1232">
        <v>516</v>
      </c>
      <c r="B1232" t="s">
        <v>25</v>
      </c>
      <c r="C1232" t="s">
        <v>204</v>
      </c>
      <c r="D1232" t="s">
        <v>205</v>
      </c>
      <c r="E1232" t="s">
        <v>251</v>
      </c>
      <c r="F1232" t="s">
        <v>207</v>
      </c>
      <c r="G1232" t="s">
        <v>245</v>
      </c>
      <c r="H1232" t="s">
        <v>254</v>
      </c>
      <c r="I1232" t="s">
        <v>253</v>
      </c>
      <c r="K1232" t="s">
        <v>210</v>
      </c>
      <c r="L1232" t="s">
        <v>211</v>
      </c>
      <c r="M1232" t="s">
        <v>212</v>
      </c>
      <c r="N1232" t="s">
        <v>213</v>
      </c>
      <c r="O1232" t="s">
        <v>214</v>
      </c>
      <c r="P1232" t="s">
        <v>215</v>
      </c>
      <c r="Q1232">
        <v>7</v>
      </c>
      <c r="R1232" t="s">
        <v>233</v>
      </c>
      <c r="U1232" t="s">
        <v>226</v>
      </c>
      <c r="V1232" t="s">
        <v>227</v>
      </c>
      <c r="W1232" t="s">
        <v>219</v>
      </c>
    </row>
    <row r="1233" spans="1:23" x14ac:dyDescent="0.25">
      <c r="A1233">
        <v>613</v>
      </c>
      <c r="B1233" t="s">
        <v>25</v>
      </c>
      <c r="C1233" t="s">
        <v>204</v>
      </c>
      <c r="D1233" t="s">
        <v>205</v>
      </c>
      <c r="E1233" t="s">
        <v>251</v>
      </c>
      <c r="F1233" t="s">
        <v>207</v>
      </c>
      <c r="G1233" t="s">
        <v>245</v>
      </c>
      <c r="H1233" t="s">
        <v>417</v>
      </c>
      <c r="I1233" t="s">
        <v>253</v>
      </c>
      <c r="K1233" t="s">
        <v>210</v>
      </c>
      <c r="L1233" t="s">
        <v>237</v>
      </c>
      <c r="M1233" t="s">
        <v>238</v>
      </c>
      <c r="N1233" t="s">
        <v>213</v>
      </c>
      <c r="O1233" t="s">
        <v>214</v>
      </c>
      <c r="P1233" t="s">
        <v>259</v>
      </c>
      <c r="Q1233">
        <v>2</v>
      </c>
      <c r="R1233" t="s">
        <v>233</v>
      </c>
      <c r="U1233" t="s">
        <v>261</v>
      </c>
      <c r="V1233" t="s">
        <v>227</v>
      </c>
      <c r="W1233" t="s">
        <v>219</v>
      </c>
    </row>
    <row r="1234" spans="1:23" x14ac:dyDescent="0.25">
      <c r="A1234">
        <v>2483</v>
      </c>
      <c r="B1234" t="s">
        <v>25</v>
      </c>
      <c r="C1234" t="s">
        <v>204</v>
      </c>
      <c r="D1234" t="s">
        <v>205</v>
      </c>
      <c r="E1234" t="s">
        <v>251</v>
      </c>
      <c r="F1234" t="s">
        <v>207</v>
      </c>
      <c r="G1234" t="s">
        <v>245</v>
      </c>
      <c r="H1234" t="s">
        <v>240</v>
      </c>
      <c r="I1234" t="s">
        <v>253</v>
      </c>
      <c r="K1234" t="s">
        <v>210</v>
      </c>
      <c r="L1234" t="s">
        <v>211</v>
      </c>
      <c r="M1234" t="s">
        <v>212</v>
      </c>
      <c r="N1234" t="s">
        <v>213</v>
      </c>
      <c r="O1234" t="s">
        <v>214</v>
      </c>
      <c r="P1234" t="s">
        <v>228</v>
      </c>
      <c r="Q1234">
        <v>12.5</v>
      </c>
      <c r="R1234" t="s">
        <v>216</v>
      </c>
      <c r="U1234" t="s">
        <v>226</v>
      </c>
      <c r="V1234" t="s">
        <v>227</v>
      </c>
      <c r="W1234" t="s">
        <v>230</v>
      </c>
    </row>
    <row r="1235" spans="1:23" x14ac:dyDescent="0.25">
      <c r="A1235">
        <v>2513</v>
      </c>
      <c r="B1235" t="s">
        <v>25</v>
      </c>
      <c r="C1235" t="s">
        <v>204</v>
      </c>
      <c r="D1235" t="s">
        <v>205</v>
      </c>
      <c r="E1235" t="s">
        <v>251</v>
      </c>
      <c r="F1235" t="s">
        <v>207</v>
      </c>
      <c r="G1235" t="s">
        <v>245</v>
      </c>
      <c r="H1235" t="s">
        <v>417</v>
      </c>
      <c r="I1235" t="s">
        <v>253</v>
      </c>
      <c r="K1235" t="s">
        <v>210</v>
      </c>
      <c r="L1235" t="s">
        <v>211</v>
      </c>
      <c r="M1235" t="s">
        <v>212</v>
      </c>
      <c r="N1235" t="s">
        <v>213</v>
      </c>
      <c r="O1235" t="s">
        <v>214</v>
      </c>
      <c r="P1235" t="s">
        <v>228</v>
      </c>
      <c r="Q1235">
        <v>12.5</v>
      </c>
      <c r="R1235" t="s">
        <v>260</v>
      </c>
      <c r="U1235" t="s">
        <v>270</v>
      </c>
      <c r="V1235" t="s">
        <v>218</v>
      </c>
      <c r="W1235" t="s">
        <v>230</v>
      </c>
    </row>
    <row r="1236" spans="1:23" x14ac:dyDescent="0.25">
      <c r="A1236">
        <v>2647</v>
      </c>
      <c r="B1236" t="s">
        <v>25</v>
      </c>
      <c r="C1236" t="s">
        <v>204</v>
      </c>
      <c r="D1236" t="s">
        <v>205</v>
      </c>
      <c r="E1236" t="s">
        <v>251</v>
      </c>
      <c r="F1236" t="s">
        <v>207</v>
      </c>
      <c r="G1236" t="s">
        <v>245</v>
      </c>
      <c r="H1236" t="s">
        <v>232</v>
      </c>
      <c r="I1236" t="s">
        <v>253</v>
      </c>
      <c r="K1236" t="s">
        <v>210</v>
      </c>
      <c r="L1236" t="s">
        <v>211</v>
      </c>
      <c r="M1236" t="s">
        <v>212</v>
      </c>
      <c r="N1236" t="s">
        <v>213</v>
      </c>
      <c r="O1236" t="s">
        <v>214</v>
      </c>
      <c r="P1236" t="s">
        <v>228</v>
      </c>
      <c r="Q1236">
        <v>12.5</v>
      </c>
      <c r="R1236" t="s">
        <v>239</v>
      </c>
      <c r="U1236" t="s">
        <v>278</v>
      </c>
      <c r="V1236" t="s">
        <v>218</v>
      </c>
      <c r="W1236" t="s">
        <v>230</v>
      </c>
    </row>
    <row r="1237" spans="1:23" x14ac:dyDescent="0.25">
      <c r="A1237">
        <v>66</v>
      </c>
      <c r="B1237" t="s">
        <v>25</v>
      </c>
      <c r="C1237" t="s">
        <v>204</v>
      </c>
      <c r="D1237" t="s">
        <v>205</v>
      </c>
      <c r="E1237" t="s">
        <v>206</v>
      </c>
      <c r="F1237" t="s">
        <v>207</v>
      </c>
      <c r="G1237" t="s">
        <v>208</v>
      </c>
      <c r="H1237" t="s">
        <v>232</v>
      </c>
      <c r="K1237" t="s">
        <v>210</v>
      </c>
      <c r="L1237" t="s">
        <v>237</v>
      </c>
      <c r="M1237" t="s">
        <v>238</v>
      </c>
      <c r="N1237" t="s">
        <v>213</v>
      </c>
      <c r="O1237" t="s">
        <v>214</v>
      </c>
      <c r="P1237" t="s">
        <v>228</v>
      </c>
      <c r="Q1237">
        <v>12.5</v>
      </c>
      <c r="R1237" t="s">
        <v>512</v>
      </c>
      <c r="U1237" t="s">
        <v>229</v>
      </c>
      <c r="V1237" t="s">
        <v>218</v>
      </c>
      <c r="W1237" t="s">
        <v>230</v>
      </c>
    </row>
    <row r="1238" spans="1:23" x14ac:dyDescent="0.25">
      <c r="A1238">
        <v>390</v>
      </c>
      <c r="B1238" t="s">
        <v>25</v>
      </c>
      <c r="C1238" t="s">
        <v>204</v>
      </c>
      <c r="D1238" t="s">
        <v>205</v>
      </c>
      <c r="E1238" t="s">
        <v>206</v>
      </c>
      <c r="F1238" t="s">
        <v>207</v>
      </c>
      <c r="G1238" t="s">
        <v>208</v>
      </c>
      <c r="H1238" t="s">
        <v>249</v>
      </c>
      <c r="K1238" t="s">
        <v>210</v>
      </c>
      <c r="L1238" t="s">
        <v>211</v>
      </c>
      <c r="M1238" t="s">
        <v>212</v>
      </c>
      <c r="N1238" t="s">
        <v>213</v>
      </c>
      <c r="O1238" t="s">
        <v>214</v>
      </c>
      <c r="P1238" t="s">
        <v>235</v>
      </c>
      <c r="Q1238">
        <v>15</v>
      </c>
      <c r="R1238" t="s">
        <v>281</v>
      </c>
      <c r="U1238" t="s">
        <v>229</v>
      </c>
      <c r="V1238" t="s">
        <v>218</v>
      </c>
      <c r="W1238" t="s">
        <v>230</v>
      </c>
    </row>
    <row r="1239" spans="1:23" x14ac:dyDescent="0.25">
      <c r="A1239">
        <v>391</v>
      </c>
      <c r="B1239" t="s">
        <v>25</v>
      </c>
      <c r="C1239" t="s">
        <v>220</v>
      </c>
      <c r="D1239" t="s">
        <v>205</v>
      </c>
      <c r="E1239" t="s">
        <v>206</v>
      </c>
      <c r="F1239" t="s">
        <v>207</v>
      </c>
      <c r="G1239" t="s">
        <v>208</v>
      </c>
      <c r="H1239" t="s">
        <v>249</v>
      </c>
      <c r="K1239" t="s">
        <v>210</v>
      </c>
      <c r="L1239" t="s">
        <v>211</v>
      </c>
      <c r="M1239" t="s">
        <v>212</v>
      </c>
      <c r="N1239" t="s">
        <v>213</v>
      </c>
      <c r="O1239" t="s">
        <v>214</v>
      </c>
      <c r="P1239" t="s">
        <v>235</v>
      </c>
      <c r="Q1239">
        <v>15</v>
      </c>
      <c r="R1239" t="s">
        <v>260</v>
      </c>
      <c r="U1239" t="s">
        <v>229</v>
      </c>
      <c r="V1239" t="s">
        <v>218</v>
      </c>
      <c r="W1239" t="s">
        <v>230</v>
      </c>
    </row>
    <row r="1240" spans="1:23" x14ac:dyDescent="0.25">
      <c r="A1240">
        <v>394</v>
      </c>
      <c r="B1240" t="s">
        <v>25</v>
      </c>
      <c r="C1240" t="s">
        <v>204</v>
      </c>
      <c r="D1240" t="s">
        <v>205</v>
      </c>
      <c r="E1240" t="s">
        <v>206</v>
      </c>
      <c r="F1240" t="s">
        <v>221</v>
      </c>
      <c r="H1240" t="s">
        <v>232</v>
      </c>
      <c r="K1240" t="s">
        <v>257</v>
      </c>
      <c r="L1240" t="s">
        <v>211</v>
      </c>
      <c r="M1240" t="s">
        <v>212</v>
      </c>
      <c r="N1240" t="s">
        <v>223</v>
      </c>
      <c r="O1240" t="s">
        <v>224</v>
      </c>
      <c r="P1240" t="s">
        <v>235</v>
      </c>
      <c r="Q1240">
        <v>15</v>
      </c>
      <c r="R1240" t="s">
        <v>233</v>
      </c>
      <c r="U1240" t="s">
        <v>229</v>
      </c>
      <c r="V1240" t="s">
        <v>218</v>
      </c>
      <c r="W1240" t="s">
        <v>219</v>
      </c>
    </row>
    <row r="1241" spans="1:23" x14ac:dyDescent="0.25">
      <c r="A1241">
        <v>395</v>
      </c>
      <c r="B1241" t="s">
        <v>25</v>
      </c>
      <c r="C1241" t="s">
        <v>204</v>
      </c>
      <c r="D1241" t="s">
        <v>205</v>
      </c>
      <c r="E1241" t="s">
        <v>246</v>
      </c>
      <c r="K1241" t="s">
        <v>48</v>
      </c>
      <c r="N1241" t="s">
        <v>236</v>
      </c>
      <c r="O1241" t="s">
        <v>236</v>
      </c>
      <c r="S1241" t="s">
        <v>247</v>
      </c>
      <c r="T1241">
        <v>110</v>
      </c>
      <c r="U1241" t="s">
        <v>226</v>
      </c>
      <c r="V1241" t="s">
        <v>218</v>
      </c>
      <c r="W1241" t="s">
        <v>230</v>
      </c>
    </row>
    <row r="1242" spans="1:23" x14ac:dyDescent="0.25">
      <c r="A1242">
        <v>455</v>
      </c>
      <c r="B1242" t="s">
        <v>25</v>
      </c>
      <c r="C1242" t="s">
        <v>204</v>
      </c>
      <c r="D1242" t="s">
        <v>205</v>
      </c>
      <c r="E1242" t="s">
        <v>206</v>
      </c>
      <c r="F1242" t="s">
        <v>207</v>
      </c>
      <c r="G1242" t="s">
        <v>234</v>
      </c>
      <c r="H1242" t="s">
        <v>513</v>
      </c>
      <c r="K1242" t="s">
        <v>210</v>
      </c>
      <c r="L1242" t="s">
        <v>211</v>
      </c>
      <c r="M1242" t="s">
        <v>212</v>
      </c>
      <c r="N1242" t="s">
        <v>213</v>
      </c>
      <c r="O1242" t="s">
        <v>214</v>
      </c>
      <c r="P1242" t="s">
        <v>215</v>
      </c>
      <c r="Q1242">
        <v>7</v>
      </c>
      <c r="R1242" t="s">
        <v>274</v>
      </c>
      <c r="U1242" t="s">
        <v>270</v>
      </c>
      <c r="V1242" t="s">
        <v>218</v>
      </c>
      <c r="W1242" t="s">
        <v>230</v>
      </c>
    </row>
    <row r="1243" spans="1:23" x14ac:dyDescent="0.25">
      <c r="A1243">
        <v>500</v>
      </c>
      <c r="B1243" t="s">
        <v>25</v>
      </c>
      <c r="C1243" t="s">
        <v>220</v>
      </c>
      <c r="D1243" t="s">
        <v>205</v>
      </c>
      <c r="E1243" t="s">
        <v>206</v>
      </c>
      <c r="F1243" t="s">
        <v>221</v>
      </c>
      <c r="H1243" t="s">
        <v>222</v>
      </c>
      <c r="K1243" t="s">
        <v>210</v>
      </c>
      <c r="L1243" t="s">
        <v>211</v>
      </c>
      <c r="M1243" t="s">
        <v>212</v>
      </c>
      <c r="N1243" t="s">
        <v>223</v>
      </c>
      <c r="O1243" t="s">
        <v>224</v>
      </c>
      <c r="P1243" t="s">
        <v>228</v>
      </c>
      <c r="Q1243">
        <v>12.5</v>
      </c>
      <c r="R1243" t="s">
        <v>216</v>
      </c>
      <c r="U1243" t="s">
        <v>229</v>
      </c>
      <c r="V1243" t="s">
        <v>218</v>
      </c>
      <c r="W1243" t="s">
        <v>219</v>
      </c>
    </row>
    <row r="1244" spans="1:23" x14ac:dyDescent="0.25">
      <c r="A1244">
        <v>505</v>
      </c>
      <c r="B1244" t="s">
        <v>25</v>
      </c>
      <c r="C1244" t="s">
        <v>220</v>
      </c>
      <c r="D1244" t="s">
        <v>205</v>
      </c>
      <c r="E1244" t="s">
        <v>206</v>
      </c>
      <c r="F1244" t="s">
        <v>207</v>
      </c>
      <c r="G1244" t="s">
        <v>245</v>
      </c>
      <c r="H1244" t="s">
        <v>248</v>
      </c>
      <c r="K1244" t="s">
        <v>210</v>
      </c>
      <c r="L1244" t="s">
        <v>211</v>
      </c>
      <c r="M1244" t="s">
        <v>212</v>
      </c>
      <c r="N1244" t="s">
        <v>213</v>
      </c>
      <c r="O1244" t="s">
        <v>214</v>
      </c>
      <c r="P1244" t="s">
        <v>228</v>
      </c>
      <c r="Q1244">
        <v>12.5</v>
      </c>
      <c r="R1244" t="s">
        <v>258</v>
      </c>
      <c r="U1244" t="s">
        <v>411</v>
      </c>
      <c r="V1244" t="s">
        <v>227</v>
      </c>
      <c r="W1244" t="s">
        <v>230</v>
      </c>
    </row>
    <row r="1245" spans="1:23" x14ac:dyDescent="0.25">
      <c r="A1245">
        <v>506</v>
      </c>
      <c r="B1245" t="s">
        <v>25</v>
      </c>
      <c r="C1245" t="s">
        <v>220</v>
      </c>
      <c r="D1245" t="s">
        <v>205</v>
      </c>
      <c r="E1245" t="s">
        <v>206</v>
      </c>
      <c r="F1245" t="s">
        <v>221</v>
      </c>
      <c r="H1245" t="s">
        <v>249</v>
      </c>
      <c r="K1245" t="s">
        <v>210</v>
      </c>
      <c r="L1245" t="s">
        <v>211</v>
      </c>
      <c r="M1245" t="s">
        <v>212</v>
      </c>
      <c r="N1245" t="s">
        <v>213</v>
      </c>
      <c r="O1245" t="s">
        <v>214</v>
      </c>
      <c r="P1245" t="s">
        <v>215</v>
      </c>
      <c r="Q1245">
        <v>7</v>
      </c>
      <c r="R1245" t="s">
        <v>216</v>
      </c>
      <c r="U1245" t="s">
        <v>229</v>
      </c>
      <c r="V1245" t="s">
        <v>218</v>
      </c>
      <c r="W1245" t="s">
        <v>219</v>
      </c>
    </row>
    <row r="1246" spans="1:23" x14ac:dyDescent="0.25">
      <c r="A1246">
        <v>508</v>
      </c>
      <c r="B1246" t="s">
        <v>25</v>
      </c>
      <c r="C1246" t="s">
        <v>220</v>
      </c>
      <c r="D1246" t="s">
        <v>205</v>
      </c>
      <c r="E1246" t="s">
        <v>206</v>
      </c>
      <c r="F1246" t="s">
        <v>221</v>
      </c>
      <c r="H1246" t="s">
        <v>249</v>
      </c>
      <c r="K1246" t="s">
        <v>257</v>
      </c>
      <c r="L1246" t="s">
        <v>211</v>
      </c>
      <c r="M1246" t="s">
        <v>212</v>
      </c>
      <c r="N1246" t="s">
        <v>223</v>
      </c>
      <c r="O1246" t="s">
        <v>224</v>
      </c>
      <c r="P1246" t="s">
        <v>235</v>
      </c>
      <c r="Q1246">
        <v>15</v>
      </c>
      <c r="R1246" t="s">
        <v>216</v>
      </c>
      <c r="U1246" t="s">
        <v>229</v>
      </c>
      <c r="V1246" t="s">
        <v>218</v>
      </c>
      <c r="W1246" t="s">
        <v>219</v>
      </c>
    </row>
    <row r="1247" spans="1:23" x14ac:dyDescent="0.25">
      <c r="A1247">
        <v>511</v>
      </c>
      <c r="B1247" t="s">
        <v>25</v>
      </c>
      <c r="C1247" t="s">
        <v>204</v>
      </c>
      <c r="D1247" t="s">
        <v>205</v>
      </c>
      <c r="E1247" t="s">
        <v>206</v>
      </c>
      <c r="F1247" t="s">
        <v>221</v>
      </c>
      <c r="H1247" t="s">
        <v>249</v>
      </c>
      <c r="K1247" t="s">
        <v>210</v>
      </c>
      <c r="L1247" t="s">
        <v>211</v>
      </c>
      <c r="M1247" t="s">
        <v>212</v>
      </c>
      <c r="N1247" t="s">
        <v>213</v>
      </c>
      <c r="O1247" t="s">
        <v>214</v>
      </c>
      <c r="P1247" t="s">
        <v>228</v>
      </c>
      <c r="Q1247">
        <v>12.5</v>
      </c>
      <c r="R1247" t="s">
        <v>216</v>
      </c>
      <c r="U1247" t="s">
        <v>278</v>
      </c>
      <c r="V1247" t="s">
        <v>218</v>
      </c>
      <c r="W1247" t="s">
        <v>219</v>
      </c>
    </row>
    <row r="1248" spans="1:23" x14ac:dyDescent="0.25">
      <c r="A1248">
        <v>512</v>
      </c>
      <c r="B1248" t="s">
        <v>25</v>
      </c>
      <c r="C1248" t="s">
        <v>204</v>
      </c>
      <c r="D1248" t="s">
        <v>205</v>
      </c>
      <c r="E1248" t="s">
        <v>206</v>
      </c>
      <c r="F1248" t="s">
        <v>221</v>
      </c>
      <c r="H1248" t="s">
        <v>240</v>
      </c>
      <c r="K1248" t="s">
        <v>210</v>
      </c>
      <c r="L1248" t="s">
        <v>211</v>
      </c>
      <c r="M1248" t="s">
        <v>212</v>
      </c>
      <c r="N1248" t="s">
        <v>213</v>
      </c>
      <c r="O1248" t="s">
        <v>214</v>
      </c>
      <c r="P1248" t="s">
        <v>228</v>
      </c>
      <c r="Q1248">
        <v>12.5</v>
      </c>
      <c r="R1248" t="s">
        <v>216</v>
      </c>
      <c r="U1248" t="s">
        <v>229</v>
      </c>
      <c r="V1248" t="s">
        <v>218</v>
      </c>
      <c r="W1248" t="s">
        <v>230</v>
      </c>
    </row>
    <row r="1249" spans="1:23" x14ac:dyDescent="0.25">
      <c r="A1249">
        <v>513</v>
      </c>
      <c r="B1249" t="s">
        <v>25</v>
      </c>
      <c r="C1249" t="s">
        <v>204</v>
      </c>
      <c r="D1249" t="s">
        <v>205</v>
      </c>
      <c r="E1249" t="s">
        <v>206</v>
      </c>
      <c r="F1249" t="s">
        <v>276</v>
      </c>
      <c r="J1249" t="s">
        <v>277</v>
      </c>
      <c r="K1249" t="s">
        <v>210</v>
      </c>
      <c r="L1249" t="s">
        <v>211</v>
      </c>
      <c r="M1249" t="s">
        <v>212</v>
      </c>
      <c r="N1249" t="s">
        <v>213</v>
      </c>
      <c r="O1249" t="s">
        <v>214</v>
      </c>
      <c r="P1249" t="s">
        <v>228</v>
      </c>
      <c r="Q1249">
        <v>12.5</v>
      </c>
      <c r="R1249" t="s">
        <v>216</v>
      </c>
      <c r="U1249" t="s">
        <v>229</v>
      </c>
      <c r="V1249" t="s">
        <v>227</v>
      </c>
      <c r="W1249" t="s">
        <v>230</v>
      </c>
    </row>
    <row r="1250" spans="1:23" x14ac:dyDescent="0.25">
      <c r="A1250">
        <v>514</v>
      </c>
      <c r="B1250" t="s">
        <v>25</v>
      </c>
      <c r="C1250" t="s">
        <v>204</v>
      </c>
      <c r="D1250" t="s">
        <v>205</v>
      </c>
      <c r="E1250" t="s">
        <v>206</v>
      </c>
      <c r="F1250" t="s">
        <v>207</v>
      </c>
      <c r="G1250" t="s">
        <v>234</v>
      </c>
      <c r="H1250" t="s">
        <v>232</v>
      </c>
      <c r="K1250" t="s">
        <v>279</v>
      </c>
      <c r="L1250" t="s">
        <v>211</v>
      </c>
      <c r="M1250" t="s">
        <v>212</v>
      </c>
      <c r="N1250" t="s">
        <v>213</v>
      </c>
      <c r="O1250" t="s">
        <v>214</v>
      </c>
      <c r="P1250" t="s">
        <v>228</v>
      </c>
      <c r="Q1250">
        <v>12.5</v>
      </c>
      <c r="R1250" t="s">
        <v>225</v>
      </c>
      <c r="U1250" t="s">
        <v>270</v>
      </c>
      <c r="V1250" t="s">
        <v>218</v>
      </c>
      <c r="W1250" t="s">
        <v>219</v>
      </c>
    </row>
    <row r="1251" spans="1:23" x14ac:dyDescent="0.25">
      <c r="A1251">
        <v>515</v>
      </c>
      <c r="B1251" t="s">
        <v>25</v>
      </c>
      <c r="C1251" t="s">
        <v>204</v>
      </c>
      <c r="D1251" t="s">
        <v>205</v>
      </c>
      <c r="E1251" t="s">
        <v>206</v>
      </c>
      <c r="F1251" t="s">
        <v>221</v>
      </c>
      <c r="H1251" t="s">
        <v>249</v>
      </c>
      <c r="K1251" t="s">
        <v>257</v>
      </c>
      <c r="L1251" t="s">
        <v>211</v>
      </c>
      <c r="M1251" t="s">
        <v>212</v>
      </c>
      <c r="N1251" t="s">
        <v>213</v>
      </c>
      <c r="O1251" t="s">
        <v>214</v>
      </c>
      <c r="P1251" t="s">
        <v>228</v>
      </c>
      <c r="Q1251">
        <v>12.5</v>
      </c>
      <c r="R1251" t="s">
        <v>216</v>
      </c>
      <c r="U1251" t="s">
        <v>229</v>
      </c>
      <c r="V1251" t="s">
        <v>218</v>
      </c>
      <c r="W1251" t="s">
        <v>230</v>
      </c>
    </row>
    <row r="1252" spans="1:23" x14ac:dyDescent="0.25">
      <c r="A1252">
        <v>517</v>
      </c>
      <c r="B1252" t="s">
        <v>25</v>
      </c>
      <c r="C1252" t="s">
        <v>204</v>
      </c>
      <c r="D1252" t="s">
        <v>205</v>
      </c>
      <c r="E1252" t="s">
        <v>206</v>
      </c>
      <c r="F1252" t="s">
        <v>207</v>
      </c>
      <c r="G1252" t="s">
        <v>208</v>
      </c>
      <c r="H1252" t="s">
        <v>248</v>
      </c>
      <c r="K1252" t="s">
        <v>210</v>
      </c>
      <c r="L1252" t="s">
        <v>211</v>
      </c>
      <c r="M1252" t="s">
        <v>212</v>
      </c>
      <c r="N1252" t="s">
        <v>213</v>
      </c>
      <c r="O1252" t="s">
        <v>214</v>
      </c>
      <c r="P1252" t="s">
        <v>215</v>
      </c>
      <c r="Q1252">
        <v>7</v>
      </c>
      <c r="R1252" t="s">
        <v>292</v>
      </c>
      <c r="U1252" t="s">
        <v>226</v>
      </c>
      <c r="V1252" t="s">
        <v>227</v>
      </c>
      <c r="W1252" t="s">
        <v>230</v>
      </c>
    </row>
    <row r="1253" spans="1:23" x14ac:dyDescent="0.25">
      <c r="A1253">
        <v>518</v>
      </c>
      <c r="B1253" t="s">
        <v>25</v>
      </c>
      <c r="C1253" t="s">
        <v>204</v>
      </c>
      <c r="D1253" t="s">
        <v>205</v>
      </c>
      <c r="E1253" t="s">
        <v>206</v>
      </c>
      <c r="F1253" t="s">
        <v>207</v>
      </c>
      <c r="G1253" t="s">
        <v>234</v>
      </c>
      <c r="H1253" t="s">
        <v>232</v>
      </c>
      <c r="K1253" t="s">
        <v>257</v>
      </c>
      <c r="L1253" t="s">
        <v>211</v>
      </c>
      <c r="M1253" t="s">
        <v>212</v>
      </c>
      <c r="N1253" t="s">
        <v>213</v>
      </c>
      <c r="O1253" t="s">
        <v>214</v>
      </c>
      <c r="P1253" t="s">
        <v>215</v>
      </c>
      <c r="Q1253">
        <v>7</v>
      </c>
      <c r="R1253" t="s">
        <v>514</v>
      </c>
      <c r="U1253" t="s">
        <v>229</v>
      </c>
      <c r="V1253" t="s">
        <v>227</v>
      </c>
      <c r="W1253" t="s">
        <v>230</v>
      </c>
    </row>
    <row r="1254" spans="1:23" x14ac:dyDescent="0.25">
      <c r="A1254">
        <v>519</v>
      </c>
      <c r="B1254" t="s">
        <v>25</v>
      </c>
      <c r="C1254" t="s">
        <v>204</v>
      </c>
      <c r="D1254" t="s">
        <v>205</v>
      </c>
      <c r="E1254" t="s">
        <v>206</v>
      </c>
      <c r="F1254" t="s">
        <v>221</v>
      </c>
      <c r="H1254" t="s">
        <v>222</v>
      </c>
      <c r="K1254" t="s">
        <v>257</v>
      </c>
      <c r="L1254" t="s">
        <v>211</v>
      </c>
      <c r="M1254" t="s">
        <v>212</v>
      </c>
      <c r="N1254" t="s">
        <v>213</v>
      </c>
      <c r="O1254" t="s">
        <v>214</v>
      </c>
      <c r="P1254" t="s">
        <v>235</v>
      </c>
      <c r="Q1254">
        <v>15</v>
      </c>
      <c r="R1254" t="s">
        <v>216</v>
      </c>
      <c r="U1254" t="s">
        <v>229</v>
      </c>
      <c r="V1254" t="s">
        <v>227</v>
      </c>
      <c r="W1254" t="s">
        <v>230</v>
      </c>
    </row>
    <row r="1255" spans="1:23" x14ac:dyDescent="0.25">
      <c r="A1255">
        <v>520</v>
      </c>
      <c r="B1255" t="s">
        <v>25</v>
      </c>
      <c r="C1255" t="s">
        <v>204</v>
      </c>
      <c r="D1255" t="s">
        <v>205</v>
      </c>
      <c r="E1255" t="s">
        <v>206</v>
      </c>
      <c r="F1255" t="s">
        <v>221</v>
      </c>
      <c r="H1255" t="s">
        <v>248</v>
      </c>
      <c r="K1255" t="s">
        <v>210</v>
      </c>
      <c r="L1255" t="s">
        <v>211</v>
      </c>
      <c r="M1255" t="s">
        <v>212</v>
      </c>
      <c r="N1255" t="s">
        <v>223</v>
      </c>
      <c r="O1255" t="s">
        <v>224</v>
      </c>
      <c r="P1255" t="s">
        <v>228</v>
      </c>
      <c r="Q1255">
        <v>12.5</v>
      </c>
      <c r="R1255" t="s">
        <v>216</v>
      </c>
      <c r="U1255" t="s">
        <v>229</v>
      </c>
      <c r="V1255" t="s">
        <v>227</v>
      </c>
      <c r="W1255" t="s">
        <v>219</v>
      </c>
    </row>
    <row r="1256" spans="1:23" x14ac:dyDescent="0.25">
      <c r="A1256">
        <v>521</v>
      </c>
      <c r="B1256" t="s">
        <v>25</v>
      </c>
      <c r="C1256" t="s">
        <v>204</v>
      </c>
      <c r="D1256" t="s">
        <v>242</v>
      </c>
      <c r="E1256" t="s">
        <v>206</v>
      </c>
      <c r="F1256" t="s">
        <v>276</v>
      </c>
      <c r="J1256" t="s">
        <v>500</v>
      </c>
      <c r="K1256" t="s">
        <v>243</v>
      </c>
      <c r="L1256" t="s">
        <v>211</v>
      </c>
      <c r="M1256" t="s">
        <v>212</v>
      </c>
      <c r="N1256" t="s">
        <v>213</v>
      </c>
      <c r="O1256" t="s">
        <v>214</v>
      </c>
      <c r="P1256" t="s">
        <v>215</v>
      </c>
      <c r="Q1256">
        <v>7</v>
      </c>
      <c r="R1256" t="s">
        <v>233</v>
      </c>
      <c r="U1256" t="s">
        <v>229</v>
      </c>
      <c r="V1256" t="s">
        <v>227</v>
      </c>
      <c r="W1256" t="s">
        <v>219</v>
      </c>
    </row>
    <row r="1257" spans="1:23" x14ac:dyDescent="0.25">
      <c r="A1257">
        <v>522</v>
      </c>
      <c r="B1257" t="s">
        <v>25</v>
      </c>
      <c r="C1257" t="s">
        <v>204</v>
      </c>
      <c r="D1257" t="s">
        <v>205</v>
      </c>
      <c r="E1257" t="s">
        <v>206</v>
      </c>
      <c r="F1257" t="s">
        <v>221</v>
      </c>
      <c r="H1257" t="s">
        <v>222</v>
      </c>
      <c r="K1257" t="s">
        <v>257</v>
      </c>
      <c r="L1257" t="s">
        <v>211</v>
      </c>
      <c r="M1257" t="s">
        <v>212</v>
      </c>
      <c r="N1257" t="s">
        <v>223</v>
      </c>
      <c r="O1257" t="s">
        <v>224</v>
      </c>
      <c r="P1257" t="s">
        <v>228</v>
      </c>
      <c r="Q1257">
        <v>12.5</v>
      </c>
      <c r="R1257" t="s">
        <v>225</v>
      </c>
      <c r="U1257" t="s">
        <v>261</v>
      </c>
      <c r="V1257" t="s">
        <v>227</v>
      </c>
      <c r="W1257" t="s">
        <v>219</v>
      </c>
    </row>
    <row r="1258" spans="1:23" x14ac:dyDescent="0.25">
      <c r="A1258">
        <v>523</v>
      </c>
      <c r="B1258" t="s">
        <v>25</v>
      </c>
      <c r="C1258" t="s">
        <v>204</v>
      </c>
      <c r="D1258" t="s">
        <v>205</v>
      </c>
      <c r="E1258" t="s">
        <v>206</v>
      </c>
      <c r="F1258" t="s">
        <v>207</v>
      </c>
      <c r="G1258" t="s">
        <v>231</v>
      </c>
      <c r="H1258" t="s">
        <v>249</v>
      </c>
      <c r="K1258" t="s">
        <v>210</v>
      </c>
      <c r="L1258" t="s">
        <v>211</v>
      </c>
      <c r="M1258" t="s">
        <v>212</v>
      </c>
      <c r="N1258" t="s">
        <v>213</v>
      </c>
      <c r="O1258" t="s">
        <v>214</v>
      </c>
      <c r="P1258" t="s">
        <v>215</v>
      </c>
      <c r="Q1258">
        <v>7</v>
      </c>
      <c r="R1258" t="s">
        <v>258</v>
      </c>
      <c r="U1258" t="s">
        <v>226</v>
      </c>
      <c r="V1258" t="s">
        <v>227</v>
      </c>
      <c r="W1258" t="s">
        <v>219</v>
      </c>
    </row>
    <row r="1259" spans="1:23" x14ac:dyDescent="0.25">
      <c r="A1259">
        <v>524</v>
      </c>
      <c r="B1259" t="s">
        <v>25</v>
      </c>
      <c r="C1259" t="s">
        <v>204</v>
      </c>
      <c r="D1259" t="s">
        <v>205</v>
      </c>
      <c r="E1259" t="s">
        <v>246</v>
      </c>
      <c r="K1259" t="s">
        <v>48</v>
      </c>
      <c r="N1259" t="s">
        <v>236</v>
      </c>
      <c r="O1259" t="s">
        <v>236</v>
      </c>
      <c r="S1259" t="s">
        <v>247</v>
      </c>
      <c r="T1259">
        <v>110</v>
      </c>
      <c r="U1259" t="s">
        <v>229</v>
      </c>
      <c r="V1259" t="s">
        <v>227</v>
      </c>
      <c r="W1259" t="s">
        <v>219</v>
      </c>
    </row>
    <row r="1260" spans="1:23" x14ac:dyDescent="0.25">
      <c r="A1260">
        <v>525</v>
      </c>
      <c r="B1260" t="s">
        <v>25</v>
      </c>
      <c r="C1260" t="s">
        <v>204</v>
      </c>
      <c r="D1260" t="s">
        <v>205</v>
      </c>
      <c r="E1260" t="s">
        <v>206</v>
      </c>
      <c r="F1260" t="s">
        <v>221</v>
      </c>
      <c r="H1260" t="s">
        <v>222</v>
      </c>
      <c r="K1260" t="s">
        <v>210</v>
      </c>
      <c r="L1260" t="s">
        <v>211</v>
      </c>
      <c r="M1260" t="s">
        <v>212</v>
      </c>
      <c r="N1260" t="s">
        <v>213</v>
      </c>
      <c r="O1260" t="s">
        <v>214</v>
      </c>
      <c r="P1260" t="s">
        <v>235</v>
      </c>
      <c r="Q1260">
        <v>15</v>
      </c>
      <c r="R1260" t="s">
        <v>216</v>
      </c>
      <c r="U1260" t="s">
        <v>226</v>
      </c>
      <c r="V1260" t="s">
        <v>227</v>
      </c>
      <c r="W1260" t="s">
        <v>219</v>
      </c>
    </row>
    <row r="1261" spans="1:23" x14ac:dyDescent="0.25">
      <c r="A1261">
        <v>526</v>
      </c>
      <c r="B1261" t="s">
        <v>25</v>
      </c>
      <c r="C1261" t="s">
        <v>204</v>
      </c>
      <c r="D1261" t="s">
        <v>205</v>
      </c>
      <c r="E1261" t="s">
        <v>43</v>
      </c>
      <c r="K1261" t="s">
        <v>43</v>
      </c>
      <c r="N1261" t="s">
        <v>236</v>
      </c>
      <c r="O1261" t="s">
        <v>236</v>
      </c>
    </row>
    <row r="1262" spans="1:23" x14ac:dyDescent="0.25">
      <c r="A1262">
        <v>527</v>
      </c>
      <c r="B1262" t="s">
        <v>25</v>
      </c>
      <c r="C1262" t="s">
        <v>204</v>
      </c>
      <c r="D1262" t="s">
        <v>205</v>
      </c>
      <c r="E1262" t="s">
        <v>206</v>
      </c>
      <c r="F1262" t="s">
        <v>207</v>
      </c>
      <c r="G1262" t="s">
        <v>208</v>
      </c>
      <c r="H1262" t="s">
        <v>248</v>
      </c>
      <c r="K1262" t="s">
        <v>210</v>
      </c>
      <c r="L1262" t="s">
        <v>211</v>
      </c>
      <c r="M1262" t="s">
        <v>212</v>
      </c>
      <c r="N1262" t="s">
        <v>213</v>
      </c>
      <c r="O1262" t="s">
        <v>214</v>
      </c>
      <c r="P1262" t="s">
        <v>228</v>
      </c>
      <c r="Q1262">
        <v>12.5</v>
      </c>
      <c r="R1262" t="s">
        <v>216</v>
      </c>
      <c r="U1262" t="s">
        <v>229</v>
      </c>
      <c r="V1262" t="s">
        <v>218</v>
      </c>
      <c r="W1262" t="s">
        <v>219</v>
      </c>
    </row>
    <row r="1263" spans="1:23" x14ac:dyDescent="0.25">
      <c r="A1263">
        <v>528</v>
      </c>
      <c r="B1263" t="s">
        <v>25</v>
      </c>
      <c r="C1263" t="s">
        <v>204</v>
      </c>
      <c r="D1263" t="s">
        <v>205</v>
      </c>
      <c r="E1263" t="s">
        <v>206</v>
      </c>
      <c r="F1263" t="s">
        <v>221</v>
      </c>
      <c r="H1263" t="s">
        <v>249</v>
      </c>
      <c r="K1263" t="s">
        <v>210</v>
      </c>
      <c r="L1263" t="s">
        <v>211</v>
      </c>
      <c r="M1263" t="s">
        <v>212</v>
      </c>
      <c r="N1263" t="s">
        <v>223</v>
      </c>
      <c r="O1263" t="s">
        <v>224</v>
      </c>
      <c r="P1263" t="s">
        <v>228</v>
      </c>
      <c r="Q1263">
        <v>12.5</v>
      </c>
      <c r="R1263" t="s">
        <v>216</v>
      </c>
      <c r="U1263" t="s">
        <v>229</v>
      </c>
      <c r="V1263" t="s">
        <v>227</v>
      </c>
      <c r="W1263" t="s">
        <v>219</v>
      </c>
    </row>
    <row r="1264" spans="1:23" x14ac:dyDescent="0.25">
      <c r="A1264">
        <v>529</v>
      </c>
      <c r="B1264" t="s">
        <v>25</v>
      </c>
      <c r="C1264" t="s">
        <v>204</v>
      </c>
      <c r="D1264" t="s">
        <v>205</v>
      </c>
      <c r="E1264" t="s">
        <v>206</v>
      </c>
      <c r="F1264" t="s">
        <v>276</v>
      </c>
      <c r="J1264" t="s">
        <v>277</v>
      </c>
      <c r="K1264" t="s">
        <v>210</v>
      </c>
      <c r="L1264" t="s">
        <v>211</v>
      </c>
      <c r="M1264" t="s">
        <v>212</v>
      </c>
      <c r="N1264" t="s">
        <v>223</v>
      </c>
      <c r="O1264" t="s">
        <v>224</v>
      </c>
      <c r="P1264" t="s">
        <v>228</v>
      </c>
      <c r="Q1264">
        <v>12.5</v>
      </c>
      <c r="R1264" t="s">
        <v>233</v>
      </c>
      <c r="U1264" t="s">
        <v>270</v>
      </c>
      <c r="V1264" t="s">
        <v>227</v>
      </c>
      <c r="W1264" t="s">
        <v>219</v>
      </c>
    </row>
    <row r="1265" spans="1:23" x14ac:dyDescent="0.25">
      <c r="A1265">
        <v>533</v>
      </c>
      <c r="B1265" t="s">
        <v>25</v>
      </c>
      <c r="C1265" t="s">
        <v>204</v>
      </c>
      <c r="D1265" t="s">
        <v>205</v>
      </c>
      <c r="E1265" t="s">
        <v>206</v>
      </c>
      <c r="F1265" t="s">
        <v>221</v>
      </c>
      <c r="H1265" t="s">
        <v>271</v>
      </c>
      <c r="K1265" t="s">
        <v>210</v>
      </c>
      <c r="L1265" t="s">
        <v>211</v>
      </c>
      <c r="M1265" t="s">
        <v>212</v>
      </c>
      <c r="N1265" t="s">
        <v>213</v>
      </c>
      <c r="O1265" t="s">
        <v>214</v>
      </c>
      <c r="P1265" t="s">
        <v>215</v>
      </c>
      <c r="Q1265">
        <v>7</v>
      </c>
      <c r="R1265" t="s">
        <v>319</v>
      </c>
      <c r="U1265" t="s">
        <v>217</v>
      </c>
      <c r="V1265" t="s">
        <v>227</v>
      </c>
      <c r="W1265" t="s">
        <v>230</v>
      </c>
    </row>
    <row r="1266" spans="1:23" x14ac:dyDescent="0.25">
      <c r="A1266">
        <v>534</v>
      </c>
      <c r="B1266" t="s">
        <v>25</v>
      </c>
      <c r="C1266" t="s">
        <v>204</v>
      </c>
      <c r="D1266" t="s">
        <v>205</v>
      </c>
      <c r="E1266" t="s">
        <v>246</v>
      </c>
      <c r="K1266" t="s">
        <v>48</v>
      </c>
      <c r="N1266" t="s">
        <v>236</v>
      </c>
      <c r="O1266" t="s">
        <v>236</v>
      </c>
      <c r="S1266" t="s">
        <v>255</v>
      </c>
      <c r="T1266">
        <v>30</v>
      </c>
      <c r="U1266" t="s">
        <v>226</v>
      </c>
      <c r="V1266" t="s">
        <v>218</v>
      </c>
      <c r="W1266" t="s">
        <v>230</v>
      </c>
    </row>
    <row r="1267" spans="1:23" x14ac:dyDescent="0.25">
      <c r="A1267">
        <v>535</v>
      </c>
      <c r="B1267" t="s">
        <v>25</v>
      </c>
      <c r="C1267" t="s">
        <v>204</v>
      </c>
      <c r="D1267" t="s">
        <v>205</v>
      </c>
      <c r="E1267" t="s">
        <v>206</v>
      </c>
      <c r="F1267" t="s">
        <v>221</v>
      </c>
      <c r="H1267" t="s">
        <v>290</v>
      </c>
      <c r="K1267" t="s">
        <v>257</v>
      </c>
      <c r="L1267" t="s">
        <v>211</v>
      </c>
      <c r="M1267" t="s">
        <v>212</v>
      </c>
      <c r="N1267" t="s">
        <v>213</v>
      </c>
      <c r="O1267" t="s">
        <v>214</v>
      </c>
      <c r="P1267" t="s">
        <v>215</v>
      </c>
      <c r="Q1267">
        <v>7</v>
      </c>
      <c r="R1267" t="s">
        <v>323</v>
      </c>
      <c r="U1267" t="s">
        <v>229</v>
      </c>
      <c r="V1267" t="s">
        <v>227</v>
      </c>
      <c r="W1267" t="s">
        <v>219</v>
      </c>
    </row>
    <row r="1268" spans="1:23" x14ac:dyDescent="0.25">
      <c r="A1268">
        <v>537</v>
      </c>
      <c r="B1268" t="s">
        <v>25</v>
      </c>
      <c r="C1268" t="s">
        <v>204</v>
      </c>
      <c r="D1268" t="s">
        <v>205</v>
      </c>
      <c r="E1268" t="s">
        <v>206</v>
      </c>
      <c r="F1268" t="s">
        <v>221</v>
      </c>
      <c r="H1268" t="s">
        <v>265</v>
      </c>
      <c r="K1268" t="s">
        <v>210</v>
      </c>
      <c r="L1268" t="s">
        <v>211</v>
      </c>
      <c r="M1268" t="s">
        <v>212</v>
      </c>
      <c r="N1268" t="s">
        <v>223</v>
      </c>
      <c r="O1268" t="s">
        <v>224</v>
      </c>
      <c r="P1268" t="s">
        <v>215</v>
      </c>
      <c r="Q1268">
        <v>7</v>
      </c>
      <c r="R1268" t="s">
        <v>281</v>
      </c>
      <c r="U1268" t="s">
        <v>229</v>
      </c>
      <c r="V1268" t="s">
        <v>218</v>
      </c>
      <c r="W1268" t="s">
        <v>230</v>
      </c>
    </row>
    <row r="1269" spans="1:23" x14ac:dyDescent="0.25">
      <c r="A1269">
        <v>538</v>
      </c>
      <c r="B1269" t="s">
        <v>25</v>
      </c>
      <c r="C1269" t="s">
        <v>204</v>
      </c>
      <c r="D1269" t="s">
        <v>205</v>
      </c>
      <c r="E1269" t="s">
        <v>206</v>
      </c>
      <c r="F1269" t="s">
        <v>221</v>
      </c>
      <c r="H1269" t="s">
        <v>249</v>
      </c>
      <c r="K1269" t="s">
        <v>210</v>
      </c>
      <c r="L1269" t="s">
        <v>211</v>
      </c>
      <c r="M1269" t="s">
        <v>212</v>
      </c>
      <c r="N1269" t="s">
        <v>213</v>
      </c>
      <c r="O1269" t="s">
        <v>214</v>
      </c>
      <c r="P1269" t="s">
        <v>228</v>
      </c>
      <c r="Q1269">
        <v>12.5</v>
      </c>
      <c r="R1269" t="s">
        <v>281</v>
      </c>
      <c r="U1269" t="s">
        <v>229</v>
      </c>
      <c r="V1269" t="s">
        <v>227</v>
      </c>
      <c r="W1269" t="s">
        <v>219</v>
      </c>
    </row>
    <row r="1270" spans="1:23" x14ac:dyDescent="0.25">
      <c r="A1270">
        <v>539</v>
      </c>
      <c r="B1270" t="s">
        <v>25</v>
      </c>
      <c r="C1270" t="s">
        <v>204</v>
      </c>
      <c r="D1270" t="s">
        <v>205</v>
      </c>
      <c r="E1270" t="s">
        <v>206</v>
      </c>
      <c r="F1270" t="s">
        <v>221</v>
      </c>
      <c r="H1270" t="s">
        <v>222</v>
      </c>
      <c r="K1270" t="s">
        <v>210</v>
      </c>
      <c r="L1270" t="s">
        <v>211</v>
      </c>
      <c r="M1270" t="s">
        <v>212</v>
      </c>
      <c r="N1270" t="s">
        <v>213</v>
      </c>
      <c r="O1270" t="s">
        <v>214</v>
      </c>
      <c r="P1270" t="s">
        <v>215</v>
      </c>
      <c r="Q1270">
        <v>7</v>
      </c>
      <c r="R1270" t="s">
        <v>216</v>
      </c>
      <c r="U1270" t="s">
        <v>278</v>
      </c>
      <c r="V1270" t="s">
        <v>227</v>
      </c>
      <c r="W1270" t="s">
        <v>230</v>
      </c>
    </row>
    <row r="1271" spans="1:23" x14ac:dyDescent="0.25">
      <c r="A1271">
        <v>540</v>
      </c>
      <c r="B1271" t="s">
        <v>25</v>
      </c>
      <c r="C1271" t="s">
        <v>204</v>
      </c>
      <c r="D1271" t="s">
        <v>205</v>
      </c>
      <c r="E1271" t="s">
        <v>246</v>
      </c>
      <c r="K1271" t="s">
        <v>48</v>
      </c>
      <c r="N1271" t="s">
        <v>236</v>
      </c>
      <c r="O1271" t="s">
        <v>236</v>
      </c>
      <c r="S1271" t="s">
        <v>255</v>
      </c>
      <c r="T1271">
        <v>30</v>
      </c>
      <c r="U1271" t="s">
        <v>278</v>
      </c>
      <c r="V1271" t="s">
        <v>227</v>
      </c>
      <c r="W1271" t="s">
        <v>230</v>
      </c>
    </row>
    <row r="1272" spans="1:23" x14ac:dyDescent="0.25">
      <c r="A1272">
        <v>543</v>
      </c>
      <c r="B1272" t="s">
        <v>25</v>
      </c>
      <c r="C1272" t="s">
        <v>204</v>
      </c>
      <c r="D1272" t="s">
        <v>205</v>
      </c>
      <c r="E1272" t="s">
        <v>206</v>
      </c>
      <c r="F1272" t="s">
        <v>221</v>
      </c>
      <c r="H1272" t="s">
        <v>222</v>
      </c>
      <c r="K1272" t="s">
        <v>210</v>
      </c>
      <c r="L1272" t="s">
        <v>211</v>
      </c>
      <c r="M1272" t="s">
        <v>212</v>
      </c>
      <c r="N1272" t="s">
        <v>223</v>
      </c>
      <c r="O1272" t="s">
        <v>224</v>
      </c>
      <c r="P1272" t="s">
        <v>228</v>
      </c>
      <c r="Q1272">
        <v>12.5</v>
      </c>
      <c r="R1272" t="s">
        <v>216</v>
      </c>
      <c r="U1272" t="s">
        <v>229</v>
      </c>
      <c r="V1272" t="s">
        <v>218</v>
      </c>
      <c r="W1272" t="s">
        <v>230</v>
      </c>
    </row>
    <row r="1273" spans="1:23" x14ac:dyDescent="0.25">
      <c r="A1273">
        <v>544</v>
      </c>
      <c r="B1273" t="s">
        <v>25</v>
      </c>
      <c r="C1273" t="s">
        <v>204</v>
      </c>
      <c r="D1273" t="s">
        <v>205</v>
      </c>
      <c r="E1273" t="s">
        <v>246</v>
      </c>
      <c r="K1273" t="s">
        <v>48</v>
      </c>
      <c r="N1273" t="s">
        <v>236</v>
      </c>
      <c r="O1273" t="s">
        <v>236</v>
      </c>
      <c r="S1273" t="s">
        <v>263</v>
      </c>
      <c r="T1273">
        <v>100</v>
      </c>
      <c r="U1273" t="s">
        <v>413</v>
      </c>
      <c r="V1273" t="s">
        <v>227</v>
      </c>
      <c r="W1273" t="s">
        <v>219</v>
      </c>
    </row>
    <row r="1274" spans="1:23" x14ac:dyDescent="0.25">
      <c r="A1274">
        <v>545</v>
      </c>
      <c r="B1274" t="s">
        <v>25</v>
      </c>
      <c r="C1274" t="s">
        <v>204</v>
      </c>
      <c r="D1274" t="s">
        <v>205</v>
      </c>
      <c r="E1274" t="s">
        <v>206</v>
      </c>
      <c r="F1274" t="s">
        <v>207</v>
      </c>
      <c r="G1274" t="s">
        <v>234</v>
      </c>
      <c r="H1274" t="s">
        <v>249</v>
      </c>
      <c r="K1274" t="s">
        <v>210</v>
      </c>
      <c r="L1274" t="s">
        <v>211</v>
      </c>
      <c r="M1274" t="s">
        <v>212</v>
      </c>
      <c r="N1274" t="s">
        <v>213</v>
      </c>
      <c r="O1274" t="s">
        <v>214</v>
      </c>
      <c r="P1274" t="s">
        <v>235</v>
      </c>
      <c r="Q1274">
        <v>15</v>
      </c>
      <c r="R1274" t="s">
        <v>274</v>
      </c>
      <c r="U1274" t="s">
        <v>217</v>
      </c>
      <c r="V1274" t="s">
        <v>218</v>
      </c>
      <c r="W1274" t="s">
        <v>219</v>
      </c>
    </row>
    <row r="1275" spans="1:23" x14ac:dyDescent="0.25">
      <c r="A1275">
        <v>549</v>
      </c>
      <c r="B1275" t="s">
        <v>25</v>
      </c>
      <c r="C1275" t="s">
        <v>204</v>
      </c>
      <c r="D1275" t="s">
        <v>205</v>
      </c>
      <c r="E1275" t="s">
        <v>47</v>
      </c>
      <c r="K1275" t="s">
        <v>47</v>
      </c>
      <c r="N1275" t="s">
        <v>236</v>
      </c>
      <c r="O1275" t="s">
        <v>236</v>
      </c>
    </row>
    <row r="1276" spans="1:23" x14ac:dyDescent="0.25">
      <c r="A1276">
        <v>550</v>
      </c>
      <c r="B1276" t="s">
        <v>25</v>
      </c>
      <c r="C1276" t="s">
        <v>204</v>
      </c>
      <c r="D1276" t="s">
        <v>205</v>
      </c>
      <c r="E1276" t="s">
        <v>206</v>
      </c>
      <c r="F1276" t="s">
        <v>221</v>
      </c>
      <c r="H1276" t="s">
        <v>249</v>
      </c>
      <c r="K1276" t="s">
        <v>210</v>
      </c>
      <c r="L1276" t="s">
        <v>211</v>
      </c>
      <c r="M1276" t="s">
        <v>212</v>
      </c>
      <c r="N1276" t="s">
        <v>213</v>
      </c>
      <c r="O1276" t="s">
        <v>214</v>
      </c>
      <c r="P1276" t="s">
        <v>228</v>
      </c>
      <c r="Q1276">
        <v>12.5</v>
      </c>
      <c r="R1276" t="s">
        <v>225</v>
      </c>
      <c r="U1276" t="s">
        <v>229</v>
      </c>
      <c r="V1276" t="s">
        <v>218</v>
      </c>
      <c r="W1276" t="s">
        <v>219</v>
      </c>
    </row>
    <row r="1277" spans="1:23" x14ac:dyDescent="0.25">
      <c r="A1277">
        <v>551</v>
      </c>
      <c r="B1277" t="s">
        <v>25</v>
      </c>
      <c r="C1277" t="s">
        <v>204</v>
      </c>
      <c r="D1277" t="s">
        <v>205</v>
      </c>
      <c r="E1277" t="s">
        <v>206</v>
      </c>
      <c r="F1277" t="s">
        <v>207</v>
      </c>
      <c r="G1277" t="s">
        <v>245</v>
      </c>
      <c r="H1277" t="s">
        <v>232</v>
      </c>
      <c r="K1277" t="s">
        <v>257</v>
      </c>
      <c r="L1277" t="s">
        <v>211</v>
      </c>
      <c r="M1277" t="s">
        <v>212</v>
      </c>
      <c r="N1277" t="s">
        <v>223</v>
      </c>
      <c r="O1277" t="s">
        <v>224</v>
      </c>
      <c r="P1277" t="s">
        <v>259</v>
      </c>
      <c r="Q1277">
        <v>2</v>
      </c>
      <c r="R1277" t="s">
        <v>258</v>
      </c>
      <c r="U1277" t="s">
        <v>229</v>
      </c>
      <c r="V1277" t="s">
        <v>218</v>
      </c>
      <c r="W1277" t="s">
        <v>230</v>
      </c>
    </row>
    <row r="1278" spans="1:23" x14ac:dyDescent="0.25">
      <c r="A1278">
        <v>552</v>
      </c>
      <c r="B1278" t="s">
        <v>25</v>
      </c>
      <c r="C1278" t="s">
        <v>204</v>
      </c>
      <c r="D1278" t="s">
        <v>205</v>
      </c>
      <c r="E1278" t="s">
        <v>206</v>
      </c>
      <c r="F1278" t="s">
        <v>221</v>
      </c>
      <c r="H1278" t="s">
        <v>249</v>
      </c>
      <c r="K1278" t="s">
        <v>210</v>
      </c>
      <c r="L1278" t="s">
        <v>211</v>
      </c>
      <c r="M1278" t="s">
        <v>212</v>
      </c>
      <c r="N1278" t="s">
        <v>213</v>
      </c>
      <c r="O1278" t="s">
        <v>214</v>
      </c>
      <c r="P1278" t="s">
        <v>215</v>
      </c>
      <c r="Q1278">
        <v>7</v>
      </c>
      <c r="R1278" t="s">
        <v>216</v>
      </c>
      <c r="U1278" t="s">
        <v>229</v>
      </c>
      <c r="V1278" t="s">
        <v>218</v>
      </c>
      <c r="W1278" t="s">
        <v>219</v>
      </c>
    </row>
    <row r="1279" spans="1:23" x14ac:dyDescent="0.25">
      <c r="A1279">
        <v>553</v>
      </c>
      <c r="B1279" t="s">
        <v>25</v>
      </c>
      <c r="C1279" t="s">
        <v>204</v>
      </c>
      <c r="D1279" t="s">
        <v>205</v>
      </c>
      <c r="E1279" t="s">
        <v>206</v>
      </c>
      <c r="F1279" t="s">
        <v>207</v>
      </c>
      <c r="G1279" t="s">
        <v>208</v>
      </c>
      <c r="H1279" t="s">
        <v>232</v>
      </c>
      <c r="K1279" t="s">
        <v>210</v>
      </c>
      <c r="L1279" t="s">
        <v>211</v>
      </c>
      <c r="M1279" t="s">
        <v>212</v>
      </c>
      <c r="N1279" t="s">
        <v>213</v>
      </c>
      <c r="O1279" t="s">
        <v>214</v>
      </c>
      <c r="P1279" t="s">
        <v>215</v>
      </c>
      <c r="Q1279">
        <v>7</v>
      </c>
      <c r="R1279" t="s">
        <v>225</v>
      </c>
      <c r="U1279" t="s">
        <v>226</v>
      </c>
      <c r="V1279" t="s">
        <v>218</v>
      </c>
      <c r="W1279" t="s">
        <v>230</v>
      </c>
    </row>
    <row r="1280" spans="1:23" x14ac:dyDescent="0.25">
      <c r="A1280">
        <v>555</v>
      </c>
      <c r="B1280" t="s">
        <v>25</v>
      </c>
      <c r="C1280" t="s">
        <v>204</v>
      </c>
      <c r="D1280" t="s">
        <v>205</v>
      </c>
      <c r="E1280" t="s">
        <v>206</v>
      </c>
      <c r="F1280" t="s">
        <v>276</v>
      </c>
      <c r="J1280" t="s">
        <v>277</v>
      </c>
      <c r="K1280" t="s">
        <v>210</v>
      </c>
      <c r="L1280" t="s">
        <v>237</v>
      </c>
      <c r="M1280" t="s">
        <v>238</v>
      </c>
      <c r="N1280" t="s">
        <v>213</v>
      </c>
      <c r="O1280" t="s">
        <v>214</v>
      </c>
      <c r="P1280" t="s">
        <v>215</v>
      </c>
      <c r="Q1280">
        <v>7</v>
      </c>
      <c r="R1280" t="s">
        <v>515</v>
      </c>
      <c r="U1280" t="s">
        <v>229</v>
      </c>
      <c r="V1280" t="s">
        <v>218</v>
      </c>
      <c r="W1280" t="s">
        <v>219</v>
      </c>
    </row>
    <row r="1281" spans="1:23" x14ac:dyDescent="0.25">
      <c r="A1281">
        <v>556</v>
      </c>
      <c r="B1281" t="s">
        <v>25</v>
      </c>
      <c r="C1281" t="s">
        <v>204</v>
      </c>
      <c r="D1281" t="s">
        <v>205</v>
      </c>
      <c r="E1281" t="s">
        <v>206</v>
      </c>
      <c r="F1281" t="s">
        <v>207</v>
      </c>
      <c r="G1281" t="s">
        <v>208</v>
      </c>
      <c r="H1281" t="s">
        <v>265</v>
      </c>
      <c r="K1281" t="s">
        <v>257</v>
      </c>
      <c r="L1281" t="s">
        <v>211</v>
      </c>
      <c r="M1281" t="s">
        <v>212</v>
      </c>
      <c r="N1281" t="s">
        <v>213</v>
      </c>
      <c r="O1281" t="s">
        <v>214</v>
      </c>
      <c r="P1281" t="s">
        <v>259</v>
      </c>
      <c r="Q1281">
        <v>2</v>
      </c>
      <c r="R1281" t="s">
        <v>516</v>
      </c>
      <c r="U1281" t="s">
        <v>273</v>
      </c>
      <c r="V1281" t="s">
        <v>218</v>
      </c>
      <c r="W1281" t="s">
        <v>219</v>
      </c>
    </row>
    <row r="1282" spans="1:23" x14ac:dyDescent="0.25">
      <c r="A1282">
        <v>557</v>
      </c>
      <c r="B1282" t="s">
        <v>25</v>
      </c>
      <c r="C1282" t="s">
        <v>204</v>
      </c>
      <c r="D1282" t="s">
        <v>205</v>
      </c>
      <c r="E1282" t="s">
        <v>206</v>
      </c>
      <c r="F1282" t="s">
        <v>207</v>
      </c>
      <c r="G1282" t="s">
        <v>234</v>
      </c>
      <c r="H1282" t="s">
        <v>232</v>
      </c>
      <c r="K1282" t="s">
        <v>210</v>
      </c>
      <c r="L1282" t="s">
        <v>211</v>
      </c>
      <c r="M1282" t="s">
        <v>212</v>
      </c>
      <c r="N1282" t="s">
        <v>213</v>
      </c>
      <c r="O1282" t="s">
        <v>214</v>
      </c>
      <c r="P1282" t="s">
        <v>228</v>
      </c>
      <c r="Q1282">
        <v>12.5</v>
      </c>
      <c r="R1282" t="s">
        <v>216</v>
      </c>
      <c r="U1282" t="s">
        <v>229</v>
      </c>
      <c r="V1282" t="s">
        <v>218</v>
      </c>
      <c r="W1282" t="s">
        <v>219</v>
      </c>
    </row>
    <row r="1283" spans="1:23" x14ac:dyDescent="0.25">
      <c r="A1283">
        <v>558</v>
      </c>
      <c r="B1283" t="s">
        <v>25</v>
      </c>
      <c r="C1283" t="s">
        <v>204</v>
      </c>
      <c r="D1283" t="s">
        <v>205</v>
      </c>
      <c r="E1283" t="s">
        <v>44</v>
      </c>
      <c r="K1283" t="s">
        <v>44</v>
      </c>
      <c r="N1283" t="s">
        <v>236</v>
      </c>
      <c r="O1283" t="s">
        <v>236</v>
      </c>
    </row>
    <row r="1284" spans="1:23" x14ac:dyDescent="0.25">
      <c r="A1284">
        <v>559</v>
      </c>
      <c r="B1284" t="s">
        <v>25</v>
      </c>
      <c r="C1284" t="s">
        <v>204</v>
      </c>
      <c r="D1284" t="s">
        <v>205</v>
      </c>
      <c r="E1284" t="s">
        <v>206</v>
      </c>
      <c r="F1284" t="s">
        <v>207</v>
      </c>
      <c r="G1284" t="s">
        <v>234</v>
      </c>
      <c r="H1284" t="s">
        <v>249</v>
      </c>
      <c r="K1284" t="s">
        <v>243</v>
      </c>
      <c r="L1284" t="s">
        <v>211</v>
      </c>
      <c r="M1284" t="s">
        <v>212</v>
      </c>
      <c r="N1284" t="s">
        <v>213</v>
      </c>
      <c r="O1284" t="s">
        <v>214</v>
      </c>
      <c r="P1284" t="s">
        <v>215</v>
      </c>
      <c r="Q1284">
        <v>7</v>
      </c>
      <c r="R1284" t="s">
        <v>216</v>
      </c>
      <c r="U1284" t="s">
        <v>278</v>
      </c>
      <c r="V1284" t="s">
        <v>227</v>
      </c>
      <c r="W1284" t="s">
        <v>219</v>
      </c>
    </row>
    <row r="1285" spans="1:23" x14ac:dyDescent="0.25">
      <c r="A1285">
        <v>560</v>
      </c>
      <c r="B1285" t="s">
        <v>25</v>
      </c>
      <c r="C1285" t="s">
        <v>204</v>
      </c>
      <c r="D1285" t="s">
        <v>205</v>
      </c>
      <c r="E1285" t="s">
        <v>206</v>
      </c>
      <c r="F1285" t="s">
        <v>221</v>
      </c>
      <c r="H1285" t="s">
        <v>249</v>
      </c>
      <c r="K1285" t="s">
        <v>243</v>
      </c>
      <c r="L1285" t="s">
        <v>211</v>
      </c>
      <c r="M1285" t="s">
        <v>212</v>
      </c>
      <c r="N1285" t="s">
        <v>213</v>
      </c>
      <c r="O1285" t="s">
        <v>214</v>
      </c>
      <c r="P1285" t="s">
        <v>215</v>
      </c>
      <c r="Q1285">
        <v>7</v>
      </c>
      <c r="R1285" t="s">
        <v>225</v>
      </c>
      <c r="U1285" t="s">
        <v>275</v>
      </c>
      <c r="V1285" t="s">
        <v>227</v>
      </c>
      <c r="W1285" t="s">
        <v>219</v>
      </c>
    </row>
    <row r="1286" spans="1:23" x14ac:dyDescent="0.25">
      <c r="A1286">
        <v>561</v>
      </c>
      <c r="B1286" t="s">
        <v>25</v>
      </c>
      <c r="C1286" t="s">
        <v>204</v>
      </c>
      <c r="D1286" t="s">
        <v>205</v>
      </c>
      <c r="E1286" t="s">
        <v>206</v>
      </c>
      <c r="F1286" t="s">
        <v>221</v>
      </c>
      <c r="H1286" t="s">
        <v>249</v>
      </c>
      <c r="K1286" t="s">
        <v>210</v>
      </c>
      <c r="L1286" t="s">
        <v>211</v>
      </c>
      <c r="M1286" t="s">
        <v>212</v>
      </c>
      <c r="N1286" t="s">
        <v>213</v>
      </c>
      <c r="O1286" t="s">
        <v>214</v>
      </c>
      <c r="P1286" t="s">
        <v>259</v>
      </c>
      <c r="Q1286">
        <v>2</v>
      </c>
      <c r="R1286" t="s">
        <v>233</v>
      </c>
      <c r="U1286" t="s">
        <v>226</v>
      </c>
      <c r="V1286" t="s">
        <v>218</v>
      </c>
      <c r="W1286" t="s">
        <v>219</v>
      </c>
    </row>
    <row r="1287" spans="1:23" x14ac:dyDescent="0.25">
      <c r="A1287">
        <v>562</v>
      </c>
      <c r="B1287" t="s">
        <v>25</v>
      </c>
      <c r="C1287" t="s">
        <v>204</v>
      </c>
      <c r="D1287" t="s">
        <v>205</v>
      </c>
      <c r="E1287" t="s">
        <v>206</v>
      </c>
      <c r="F1287" t="s">
        <v>221</v>
      </c>
      <c r="H1287" t="s">
        <v>249</v>
      </c>
      <c r="K1287" t="s">
        <v>210</v>
      </c>
      <c r="L1287" t="s">
        <v>237</v>
      </c>
      <c r="M1287" t="s">
        <v>238</v>
      </c>
      <c r="N1287" t="s">
        <v>223</v>
      </c>
      <c r="O1287" t="s">
        <v>224</v>
      </c>
      <c r="P1287" t="s">
        <v>259</v>
      </c>
      <c r="Q1287">
        <v>2</v>
      </c>
      <c r="R1287" t="s">
        <v>225</v>
      </c>
      <c r="U1287" t="s">
        <v>229</v>
      </c>
      <c r="V1287" t="s">
        <v>218</v>
      </c>
      <c r="W1287" t="s">
        <v>219</v>
      </c>
    </row>
    <row r="1288" spans="1:23" x14ac:dyDescent="0.25">
      <c r="A1288">
        <v>563</v>
      </c>
      <c r="B1288" t="s">
        <v>25</v>
      </c>
      <c r="C1288" t="s">
        <v>204</v>
      </c>
      <c r="D1288" t="s">
        <v>205</v>
      </c>
      <c r="E1288" t="s">
        <v>206</v>
      </c>
      <c r="F1288" t="s">
        <v>221</v>
      </c>
      <c r="H1288" t="s">
        <v>249</v>
      </c>
      <c r="K1288" t="s">
        <v>210</v>
      </c>
      <c r="L1288" t="s">
        <v>211</v>
      </c>
      <c r="M1288" t="s">
        <v>212</v>
      </c>
      <c r="N1288" t="s">
        <v>213</v>
      </c>
      <c r="O1288" t="s">
        <v>214</v>
      </c>
      <c r="P1288" t="s">
        <v>228</v>
      </c>
      <c r="Q1288">
        <v>12.5</v>
      </c>
      <c r="R1288" t="s">
        <v>239</v>
      </c>
      <c r="U1288" t="s">
        <v>261</v>
      </c>
      <c r="V1288" t="s">
        <v>218</v>
      </c>
      <c r="W1288" t="s">
        <v>230</v>
      </c>
    </row>
    <row r="1289" spans="1:23" x14ac:dyDescent="0.25">
      <c r="A1289">
        <v>564</v>
      </c>
      <c r="B1289" t="s">
        <v>25</v>
      </c>
      <c r="C1289" t="s">
        <v>204</v>
      </c>
      <c r="D1289" t="s">
        <v>205</v>
      </c>
      <c r="E1289" t="s">
        <v>43</v>
      </c>
      <c r="K1289" t="s">
        <v>43</v>
      </c>
      <c r="N1289" t="s">
        <v>236</v>
      </c>
      <c r="O1289" t="s">
        <v>236</v>
      </c>
    </row>
    <row r="1290" spans="1:23" x14ac:dyDescent="0.25">
      <c r="A1290">
        <v>565</v>
      </c>
      <c r="B1290" t="s">
        <v>25</v>
      </c>
      <c r="C1290" t="s">
        <v>204</v>
      </c>
      <c r="D1290" t="s">
        <v>205</v>
      </c>
      <c r="E1290" t="s">
        <v>206</v>
      </c>
      <c r="F1290" t="s">
        <v>207</v>
      </c>
      <c r="G1290" t="s">
        <v>208</v>
      </c>
      <c r="H1290" t="s">
        <v>290</v>
      </c>
      <c r="K1290" t="s">
        <v>257</v>
      </c>
      <c r="L1290" t="s">
        <v>237</v>
      </c>
      <c r="M1290" t="s">
        <v>238</v>
      </c>
      <c r="N1290" t="s">
        <v>213</v>
      </c>
      <c r="O1290" t="s">
        <v>214</v>
      </c>
      <c r="P1290" t="s">
        <v>235</v>
      </c>
      <c r="Q1290">
        <v>15</v>
      </c>
      <c r="R1290" t="s">
        <v>216</v>
      </c>
      <c r="U1290" t="s">
        <v>229</v>
      </c>
      <c r="V1290" t="s">
        <v>227</v>
      </c>
      <c r="W1290" t="s">
        <v>230</v>
      </c>
    </row>
    <row r="1291" spans="1:23" x14ac:dyDescent="0.25">
      <c r="A1291">
        <v>566</v>
      </c>
      <c r="B1291" t="s">
        <v>25</v>
      </c>
      <c r="C1291" t="s">
        <v>204</v>
      </c>
      <c r="D1291" t="s">
        <v>205</v>
      </c>
      <c r="E1291" t="s">
        <v>44</v>
      </c>
      <c r="K1291" t="s">
        <v>44</v>
      </c>
      <c r="N1291" t="s">
        <v>236</v>
      </c>
      <c r="O1291" t="s">
        <v>236</v>
      </c>
    </row>
    <row r="1292" spans="1:23" x14ac:dyDescent="0.25">
      <c r="A1292">
        <v>567</v>
      </c>
      <c r="B1292" t="s">
        <v>25</v>
      </c>
      <c r="C1292" t="s">
        <v>204</v>
      </c>
      <c r="D1292" t="s">
        <v>205</v>
      </c>
      <c r="E1292" t="s">
        <v>206</v>
      </c>
      <c r="F1292" t="s">
        <v>207</v>
      </c>
      <c r="G1292" t="s">
        <v>245</v>
      </c>
      <c r="H1292" t="s">
        <v>222</v>
      </c>
      <c r="K1292" t="s">
        <v>210</v>
      </c>
      <c r="L1292" t="s">
        <v>211</v>
      </c>
      <c r="M1292" t="s">
        <v>212</v>
      </c>
      <c r="N1292" t="s">
        <v>213</v>
      </c>
      <c r="O1292" t="s">
        <v>214</v>
      </c>
      <c r="P1292" t="s">
        <v>215</v>
      </c>
      <c r="Q1292">
        <v>7</v>
      </c>
      <c r="R1292" t="s">
        <v>281</v>
      </c>
      <c r="U1292" t="s">
        <v>226</v>
      </c>
      <c r="V1292" t="s">
        <v>227</v>
      </c>
      <c r="W1292" t="s">
        <v>230</v>
      </c>
    </row>
    <row r="1293" spans="1:23" x14ac:dyDescent="0.25">
      <c r="A1293">
        <v>568</v>
      </c>
      <c r="B1293" t="s">
        <v>25</v>
      </c>
      <c r="C1293" t="s">
        <v>204</v>
      </c>
      <c r="D1293" t="s">
        <v>205</v>
      </c>
      <c r="E1293" t="s">
        <v>206</v>
      </c>
      <c r="F1293" t="s">
        <v>221</v>
      </c>
      <c r="H1293" t="s">
        <v>222</v>
      </c>
      <c r="K1293" t="s">
        <v>243</v>
      </c>
      <c r="L1293" t="s">
        <v>211</v>
      </c>
      <c r="M1293" t="s">
        <v>212</v>
      </c>
      <c r="N1293" t="s">
        <v>213</v>
      </c>
      <c r="O1293" t="s">
        <v>214</v>
      </c>
      <c r="P1293" t="s">
        <v>215</v>
      </c>
      <c r="Q1293">
        <v>7</v>
      </c>
      <c r="R1293" t="s">
        <v>216</v>
      </c>
      <c r="U1293" t="s">
        <v>229</v>
      </c>
      <c r="V1293" t="s">
        <v>218</v>
      </c>
      <c r="W1293" t="s">
        <v>230</v>
      </c>
    </row>
    <row r="1294" spans="1:23" x14ac:dyDescent="0.25">
      <c r="A1294">
        <v>569</v>
      </c>
      <c r="B1294" t="s">
        <v>25</v>
      </c>
      <c r="C1294" t="s">
        <v>204</v>
      </c>
      <c r="D1294" t="s">
        <v>205</v>
      </c>
      <c r="E1294" t="s">
        <v>206</v>
      </c>
      <c r="F1294" t="s">
        <v>207</v>
      </c>
      <c r="G1294" t="s">
        <v>231</v>
      </c>
      <c r="H1294" t="s">
        <v>517</v>
      </c>
      <c r="K1294" t="s">
        <v>210</v>
      </c>
      <c r="L1294" t="s">
        <v>211</v>
      </c>
      <c r="M1294" t="s">
        <v>212</v>
      </c>
      <c r="N1294" t="s">
        <v>213</v>
      </c>
      <c r="O1294" t="s">
        <v>214</v>
      </c>
      <c r="P1294" t="s">
        <v>215</v>
      </c>
      <c r="Q1294">
        <v>7</v>
      </c>
      <c r="R1294" t="s">
        <v>216</v>
      </c>
      <c r="U1294" t="s">
        <v>229</v>
      </c>
      <c r="V1294" t="s">
        <v>227</v>
      </c>
      <c r="W1294" t="s">
        <v>219</v>
      </c>
    </row>
    <row r="1295" spans="1:23" x14ac:dyDescent="0.25">
      <c r="A1295">
        <v>571</v>
      </c>
      <c r="B1295" t="s">
        <v>25</v>
      </c>
      <c r="C1295" t="s">
        <v>204</v>
      </c>
      <c r="D1295" t="s">
        <v>205</v>
      </c>
      <c r="E1295" t="s">
        <v>206</v>
      </c>
      <c r="F1295" t="s">
        <v>221</v>
      </c>
      <c r="H1295" t="s">
        <v>232</v>
      </c>
      <c r="K1295" t="s">
        <v>257</v>
      </c>
      <c r="L1295" t="s">
        <v>211</v>
      </c>
      <c r="M1295" t="s">
        <v>212</v>
      </c>
      <c r="N1295" t="s">
        <v>213</v>
      </c>
      <c r="O1295" t="s">
        <v>214</v>
      </c>
      <c r="P1295" t="s">
        <v>215</v>
      </c>
      <c r="Q1295">
        <v>7</v>
      </c>
      <c r="R1295" t="s">
        <v>260</v>
      </c>
      <c r="U1295" t="s">
        <v>518</v>
      </c>
      <c r="V1295" t="s">
        <v>218</v>
      </c>
      <c r="W1295" t="s">
        <v>219</v>
      </c>
    </row>
    <row r="1296" spans="1:23" x14ac:dyDescent="0.25">
      <c r="A1296">
        <v>572</v>
      </c>
      <c r="B1296" t="s">
        <v>25</v>
      </c>
      <c r="C1296" t="s">
        <v>204</v>
      </c>
      <c r="D1296" t="s">
        <v>205</v>
      </c>
      <c r="E1296" t="s">
        <v>206</v>
      </c>
      <c r="F1296" t="s">
        <v>207</v>
      </c>
      <c r="G1296" t="s">
        <v>234</v>
      </c>
      <c r="H1296" t="s">
        <v>249</v>
      </c>
      <c r="K1296" t="s">
        <v>210</v>
      </c>
      <c r="L1296" t="s">
        <v>211</v>
      </c>
      <c r="M1296" t="s">
        <v>212</v>
      </c>
      <c r="N1296" t="s">
        <v>223</v>
      </c>
      <c r="O1296" t="s">
        <v>224</v>
      </c>
      <c r="P1296" t="s">
        <v>215</v>
      </c>
      <c r="Q1296">
        <v>7</v>
      </c>
      <c r="R1296" t="s">
        <v>274</v>
      </c>
      <c r="U1296" t="s">
        <v>226</v>
      </c>
      <c r="V1296" t="s">
        <v>227</v>
      </c>
      <c r="W1296" t="s">
        <v>230</v>
      </c>
    </row>
    <row r="1297" spans="1:23" x14ac:dyDescent="0.25">
      <c r="A1297">
        <v>573</v>
      </c>
      <c r="B1297" t="s">
        <v>25</v>
      </c>
      <c r="C1297" t="s">
        <v>204</v>
      </c>
      <c r="D1297" t="s">
        <v>205</v>
      </c>
      <c r="E1297" t="s">
        <v>206</v>
      </c>
      <c r="F1297" t="s">
        <v>221</v>
      </c>
      <c r="H1297" t="s">
        <v>232</v>
      </c>
      <c r="K1297" t="s">
        <v>210</v>
      </c>
      <c r="L1297" t="s">
        <v>211</v>
      </c>
      <c r="M1297" t="s">
        <v>212</v>
      </c>
      <c r="N1297" t="s">
        <v>213</v>
      </c>
      <c r="O1297" t="s">
        <v>214</v>
      </c>
      <c r="P1297" t="s">
        <v>215</v>
      </c>
      <c r="Q1297">
        <v>7</v>
      </c>
      <c r="R1297" t="s">
        <v>233</v>
      </c>
      <c r="U1297" t="s">
        <v>226</v>
      </c>
      <c r="V1297" t="s">
        <v>218</v>
      </c>
      <c r="W1297" t="s">
        <v>230</v>
      </c>
    </row>
    <row r="1298" spans="1:23" x14ac:dyDescent="0.25">
      <c r="A1298">
        <v>574</v>
      </c>
      <c r="B1298" t="s">
        <v>25</v>
      </c>
      <c r="C1298" t="s">
        <v>204</v>
      </c>
      <c r="D1298" t="s">
        <v>205</v>
      </c>
      <c r="E1298" t="s">
        <v>206</v>
      </c>
      <c r="F1298" t="s">
        <v>221</v>
      </c>
      <c r="H1298" t="s">
        <v>425</v>
      </c>
      <c r="K1298" t="s">
        <v>210</v>
      </c>
      <c r="L1298" t="s">
        <v>211</v>
      </c>
      <c r="M1298" t="s">
        <v>212</v>
      </c>
      <c r="N1298" t="s">
        <v>213</v>
      </c>
      <c r="O1298" t="s">
        <v>214</v>
      </c>
      <c r="P1298" t="s">
        <v>215</v>
      </c>
      <c r="Q1298">
        <v>7</v>
      </c>
      <c r="R1298" t="s">
        <v>216</v>
      </c>
      <c r="U1298" t="s">
        <v>229</v>
      </c>
      <c r="V1298" t="s">
        <v>227</v>
      </c>
      <c r="W1298" t="s">
        <v>219</v>
      </c>
    </row>
    <row r="1299" spans="1:23" x14ac:dyDescent="0.25">
      <c r="A1299">
        <v>575</v>
      </c>
      <c r="B1299" t="s">
        <v>25</v>
      </c>
      <c r="C1299" t="s">
        <v>204</v>
      </c>
      <c r="D1299" t="s">
        <v>205</v>
      </c>
      <c r="E1299" t="s">
        <v>206</v>
      </c>
      <c r="F1299" t="s">
        <v>221</v>
      </c>
      <c r="H1299" t="s">
        <v>222</v>
      </c>
      <c r="K1299" t="s">
        <v>210</v>
      </c>
      <c r="L1299" t="s">
        <v>211</v>
      </c>
      <c r="M1299" t="s">
        <v>212</v>
      </c>
      <c r="N1299" t="s">
        <v>213</v>
      </c>
      <c r="O1299" t="s">
        <v>214</v>
      </c>
      <c r="P1299" t="s">
        <v>215</v>
      </c>
      <c r="Q1299">
        <v>7</v>
      </c>
      <c r="R1299" t="s">
        <v>225</v>
      </c>
      <c r="U1299" t="s">
        <v>261</v>
      </c>
      <c r="V1299" t="s">
        <v>227</v>
      </c>
      <c r="W1299" t="s">
        <v>230</v>
      </c>
    </row>
    <row r="1300" spans="1:23" x14ac:dyDescent="0.25">
      <c r="A1300">
        <v>576</v>
      </c>
      <c r="B1300" t="s">
        <v>25</v>
      </c>
      <c r="C1300" t="s">
        <v>204</v>
      </c>
      <c r="D1300" t="s">
        <v>205</v>
      </c>
      <c r="E1300" t="s">
        <v>206</v>
      </c>
      <c r="F1300" t="s">
        <v>221</v>
      </c>
      <c r="H1300" t="s">
        <v>249</v>
      </c>
      <c r="K1300" t="s">
        <v>210</v>
      </c>
      <c r="L1300" t="s">
        <v>211</v>
      </c>
      <c r="M1300" t="s">
        <v>212</v>
      </c>
      <c r="N1300" t="s">
        <v>213</v>
      </c>
      <c r="O1300" t="s">
        <v>214</v>
      </c>
      <c r="P1300" t="s">
        <v>228</v>
      </c>
      <c r="Q1300">
        <v>12.5</v>
      </c>
      <c r="R1300" t="s">
        <v>216</v>
      </c>
      <c r="U1300" t="s">
        <v>226</v>
      </c>
      <c r="V1300" t="s">
        <v>218</v>
      </c>
      <c r="W1300" t="s">
        <v>219</v>
      </c>
    </row>
    <row r="1301" spans="1:23" x14ac:dyDescent="0.25">
      <c r="A1301">
        <v>577</v>
      </c>
      <c r="B1301" t="s">
        <v>25</v>
      </c>
      <c r="C1301" t="s">
        <v>204</v>
      </c>
      <c r="D1301" t="s">
        <v>205</v>
      </c>
      <c r="E1301" t="s">
        <v>43</v>
      </c>
      <c r="K1301" t="s">
        <v>43</v>
      </c>
      <c r="N1301" t="s">
        <v>236</v>
      </c>
      <c r="O1301" t="s">
        <v>236</v>
      </c>
    </row>
    <row r="1302" spans="1:23" x14ac:dyDescent="0.25">
      <c r="A1302">
        <v>578</v>
      </c>
      <c r="B1302" t="s">
        <v>25</v>
      </c>
      <c r="C1302" t="s">
        <v>204</v>
      </c>
      <c r="D1302" t="s">
        <v>205</v>
      </c>
      <c r="E1302" t="s">
        <v>206</v>
      </c>
      <c r="F1302" t="s">
        <v>207</v>
      </c>
      <c r="G1302" t="s">
        <v>245</v>
      </c>
      <c r="H1302" t="s">
        <v>232</v>
      </c>
      <c r="K1302" t="s">
        <v>210</v>
      </c>
      <c r="L1302" t="s">
        <v>211</v>
      </c>
      <c r="M1302" t="s">
        <v>212</v>
      </c>
      <c r="N1302" t="s">
        <v>213</v>
      </c>
      <c r="O1302" t="s">
        <v>214</v>
      </c>
      <c r="P1302" t="s">
        <v>215</v>
      </c>
      <c r="Q1302">
        <v>7</v>
      </c>
      <c r="R1302" t="s">
        <v>258</v>
      </c>
      <c r="U1302" t="s">
        <v>270</v>
      </c>
      <c r="V1302" t="s">
        <v>218</v>
      </c>
      <c r="W1302" t="s">
        <v>230</v>
      </c>
    </row>
    <row r="1303" spans="1:23" x14ac:dyDescent="0.25">
      <c r="A1303">
        <v>579</v>
      </c>
      <c r="B1303" t="s">
        <v>25</v>
      </c>
      <c r="C1303" t="s">
        <v>204</v>
      </c>
      <c r="D1303" t="s">
        <v>242</v>
      </c>
      <c r="E1303" t="s">
        <v>47</v>
      </c>
      <c r="K1303" t="s">
        <v>47</v>
      </c>
      <c r="N1303" t="s">
        <v>236</v>
      </c>
      <c r="O1303" t="s">
        <v>236</v>
      </c>
    </row>
    <row r="1304" spans="1:23" x14ac:dyDescent="0.25">
      <c r="A1304">
        <v>580</v>
      </c>
      <c r="B1304" t="s">
        <v>25</v>
      </c>
      <c r="C1304" t="s">
        <v>204</v>
      </c>
      <c r="D1304" t="s">
        <v>205</v>
      </c>
      <c r="E1304" t="s">
        <v>206</v>
      </c>
      <c r="F1304" t="s">
        <v>221</v>
      </c>
      <c r="H1304" t="s">
        <v>249</v>
      </c>
      <c r="K1304" t="s">
        <v>210</v>
      </c>
      <c r="L1304" t="s">
        <v>211</v>
      </c>
      <c r="M1304" t="s">
        <v>212</v>
      </c>
      <c r="N1304" t="s">
        <v>213</v>
      </c>
      <c r="O1304" t="s">
        <v>214</v>
      </c>
      <c r="P1304" t="s">
        <v>235</v>
      </c>
      <c r="Q1304">
        <v>15</v>
      </c>
      <c r="R1304" t="s">
        <v>216</v>
      </c>
      <c r="U1304" t="s">
        <v>273</v>
      </c>
      <c r="V1304" t="s">
        <v>218</v>
      </c>
      <c r="W1304" t="s">
        <v>219</v>
      </c>
    </row>
    <row r="1305" spans="1:23" x14ac:dyDescent="0.25">
      <c r="A1305">
        <v>582</v>
      </c>
      <c r="B1305" t="s">
        <v>25</v>
      </c>
      <c r="C1305" t="s">
        <v>204</v>
      </c>
      <c r="D1305" t="s">
        <v>205</v>
      </c>
      <c r="E1305" t="s">
        <v>43</v>
      </c>
      <c r="K1305" t="s">
        <v>43</v>
      </c>
      <c r="N1305" t="s">
        <v>236</v>
      </c>
      <c r="O1305" t="s">
        <v>236</v>
      </c>
    </row>
    <row r="1306" spans="1:23" x14ac:dyDescent="0.25">
      <c r="A1306">
        <v>583</v>
      </c>
      <c r="B1306" t="s">
        <v>25</v>
      </c>
      <c r="C1306" t="s">
        <v>220</v>
      </c>
      <c r="D1306" t="s">
        <v>205</v>
      </c>
      <c r="E1306" t="s">
        <v>206</v>
      </c>
      <c r="F1306" t="s">
        <v>276</v>
      </c>
      <c r="J1306" t="s">
        <v>277</v>
      </c>
      <c r="K1306" t="s">
        <v>210</v>
      </c>
      <c r="L1306" t="s">
        <v>211</v>
      </c>
      <c r="M1306" t="s">
        <v>212</v>
      </c>
      <c r="N1306" t="s">
        <v>213</v>
      </c>
      <c r="O1306" t="s">
        <v>214</v>
      </c>
      <c r="P1306" t="s">
        <v>228</v>
      </c>
      <c r="Q1306">
        <v>12.5</v>
      </c>
      <c r="R1306" t="s">
        <v>216</v>
      </c>
      <c r="U1306" t="s">
        <v>226</v>
      </c>
      <c r="V1306" t="s">
        <v>227</v>
      </c>
      <c r="W1306" t="s">
        <v>230</v>
      </c>
    </row>
    <row r="1307" spans="1:23" x14ac:dyDescent="0.25">
      <c r="A1307">
        <v>584</v>
      </c>
      <c r="B1307" t="s">
        <v>25</v>
      </c>
      <c r="C1307" t="s">
        <v>204</v>
      </c>
      <c r="D1307" t="s">
        <v>205</v>
      </c>
      <c r="E1307" t="s">
        <v>206</v>
      </c>
      <c r="F1307" t="s">
        <v>276</v>
      </c>
      <c r="J1307" t="s">
        <v>277</v>
      </c>
      <c r="K1307" t="s">
        <v>210</v>
      </c>
      <c r="L1307" t="s">
        <v>211</v>
      </c>
      <c r="M1307" t="s">
        <v>212</v>
      </c>
      <c r="N1307" t="s">
        <v>213</v>
      </c>
      <c r="O1307" t="s">
        <v>214</v>
      </c>
      <c r="P1307" t="s">
        <v>228</v>
      </c>
      <c r="Q1307">
        <v>12.5</v>
      </c>
      <c r="R1307" t="s">
        <v>216</v>
      </c>
      <c r="U1307" t="s">
        <v>229</v>
      </c>
      <c r="V1307" t="s">
        <v>218</v>
      </c>
      <c r="W1307" t="s">
        <v>219</v>
      </c>
    </row>
    <row r="1308" spans="1:23" x14ac:dyDescent="0.25">
      <c r="A1308">
        <v>585</v>
      </c>
      <c r="B1308" t="s">
        <v>25</v>
      </c>
      <c r="C1308" t="s">
        <v>204</v>
      </c>
      <c r="D1308" t="s">
        <v>205</v>
      </c>
      <c r="E1308" t="s">
        <v>206</v>
      </c>
      <c r="F1308" t="s">
        <v>207</v>
      </c>
      <c r="G1308" t="s">
        <v>245</v>
      </c>
      <c r="H1308" t="s">
        <v>290</v>
      </c>
      <c r="K1308" t="s">
        <v>210</v>
      </c>
      <c r="L1308" t="s">
        <v>211</v>
      </c>
      <c r="M1308" t="s">
        <v>212</v>
      </c>
      <c r="N1308" t="s">
        <v>213</v>
      </c>
      <c r="O1308" t="s">
        <v>214</v>
      </c>
      <c r="P1308" t="s">
        <v>215</v>
      </c>
      <c r="Q1308">
        <v>7</v>
      </c>
      <c r="R1308" t="s">
        <v>216</v>
      </c>
      <c r="U1308" t="s">
        <v>226</v>
      </c>
      <c r="V1308" t="s">
        <v>218</v>
      </c>
      <c r="W1308" t="s">
        <v>219</v>
      </c>
    </row>
    <row r="1309" spans="1:23" x14ac:dyDescent="0.25">
      <c r="A1309">
        <v>587</v>
      </c>
      <c r="B1309" t="s">
        <v>25</v>
      </c>
      <c r="C1309" t="s">
        <v>204</v>
      </c>
      <c r="D1309" t="s">
        <v>205</v>
      </c>
      <c r="E1309" t="s">
        <v>206</v>
      </c>
      <c r="F1309" t="s">
        <v>207</v>
      </c>
      <c r="G1309" t="s">
        <v>245</v>
      </c>
      <c r="H1309" t="s">
        <v>232</v>
      </c>
      <c r="K1309" t="s">
        <v>243</v>
      </c>
      <c r="L1309" t="s">
        <v>211</v>
      </c>
      <c r="M1309" t="s">
        <v>212</v>
      </c>
      <c r="N1309" t="s">
        <v>213</v>
      </c>
      <c r="O1309" t="s">
        <v>214</v>
      </c>
      <c r="P1309" t="s">
        <v>259</v>
      </c>
      <c r="Q1309">
        <v>2</v>
      </c>
      <c r="R1309" t="s">
        <v>225</v>
      </c>
      <c r="U1309" t="s">
        <v>331</v>
      </c>
      <c r="V1309" t="s">
        <v>227</v>
      </c>
      <c r="W1309" t="s">
        <v>219</v>
      </c>
    </row>
    <row r="1310" spans="1:23" x14ac:dyDescent="0.25">
      <c r="A1310">
        <v>588</v>
      </c>
      <c r="B1310" t="s">
        <v>25</v>
      </c>
      <c r="C1310" t="s">
        <v>204</v>
      </c>
      <c r="D1310" t="s">
        <v>205</v>
      </c>
      <c r="E1310" t="s">
        <v>206</v>
      </c>
      <c r="F1310" t="s">
        <v>221</v>
      </c>
      <c r="H1310" t="s">
        <v>271</v>
      </c>
      <c r="K1310" t="s">
        <v>243</v>
      </c>
      <c r="L1310" t="s">
        <v>211</v>
      </c>
      <c r="M1310" t="s">
        <v>212</v>
      </c>
      <c r="N1310" t="s">
        <v>213</v>
      </c>
      <c r="O1310" t="s">
        <v>214</v>
      </c>
      <c r="P1310" t="s">
        <v>215</v>
      </c>
      <c r="Q1310">
        <v>7</v>
      </c>
      <c r="R1310" t="s">
        <v>274</v>
      </c>
      <c r="U1310" t="s">
        <v>229</v>
      </c>
      <c r="V1310" t="s">
        <v>227</v>
      </c>
      <c r="W1310" t="s">
        <v>230</v>
      </c>
    </row>
    <row r="1311" spans="1:23" x14ac:dyDescent="0.25">
      <c r="A1311">
        <v>589</v>
      </c>
      <c r="B1311" t="s">
        <v>25</v>
      </c>
      <c r="C1311" t="s">
        <v>204</v>
      </c>
      <c r="D1311" t="s">
        <v>205</v>
      </c>
      <c r="E1311" t="s">
        <v>206</v>
      </c>
      <c r="F1311" t="s">
        <v>207</v>
      </c>
      <c r="G1311" t="s">
        <v>208</v>
      </c>
      <c r="H1311" t="s">
        <v>248</v>
      </c>
      <c r="K1311" t="s">
        <v>257</v>
      </c>
      <c r="L1311" t="s">
        <v>211</v>
      </c>
      <c r="M1311" t="s">
        <v>212</v>
      </c>
      <c r="N1311" t="s">
        <v>213</v>
      </c>
      <c r="O1311" t="s">
        <v>214</v>
      </c>
      <c r="P1311" t="s">
        <v>215</v>
      </c>
      <c r="Q1311">
        <v>7</v>
      </c>
      <c r="R1311" t="s">
        <v>239</v>
      </c>
      <c r="U1311" t="s">
        <v>226</v>
      </c>
      <c r="V1311" t="s">
        <v>227</v>
      </c>
      <c r="W1311" t="s">
        <v>219</v>
      </c>
    </row>
    <row r="1312" spans="1:23" x14ac:dyDescent="0.25">
      <c r="A1312">
        <v>590</v>
      </c>
      <c r="B1312" t="s">
        <v>25</v>
      </c>
      <c r="C1312" t="s">
        <v>204</v>
      </c>
      <c r="D1312" t="s">
        <v>205</v>
      </c>
      <c r="E1312" t="s">
        <v>206</v>
      </c>
      <c r="F1312" t="s">
        <v>276</v>
      </c>
      <c r="J1312" t="s">
        <v>472</v>
      </c>
      <c r="K1312" t="s">
        <v>243</v>
      </c>
      <c r="L1312" t="s">
        <v>237</v>
      </c>
      <c r="M1312" t="s">
        <v>238</v>
      </c>
      <c r="N1312" t="s">
        <v>213</v>
      </c>
      <c r="O1312" t="s">
        <v>214</v>
      </c>
      <c r="P1312" t="s">
        <v>215</v>
      </c>
      <c r="Q1312">
        <v>7</v>
      </c>
      <c r="R1312" t="s">
        <v>216</v>
      </c>
      <c r="U1312" t="s">
        <v>229</v>
      </c>
      <c r="V1312" t="s">
        <v>218</v>
      </c>
      <c r="W1312" t="s">
        <v>230</v>
      </c>
    </row>
    <row r="1313" spans="1:23" x14ac:dyDescent="0.25">
      <c r="A1313">
        <v>591</v>
      </c>
      <c r="B1313" t="s">
        <v>25</v>
      </c>
      <c r="C1313" t="s">
        <v>204</v>
      </c>
      <c r="D1313" t="s">
        <v>205</v>
      </c>
      <c r="E1313" t="s">
        <v>206</v>
      </c>
      <c r="F1313" t="s">
        <v>207</v>
      </c>
      <c r="G1313" t="s">
        <v>208</v>
      </c>
      <c r="H1313" t="s">
        <v>232</v>
      </c>
      <c r="K1313" t="s">
        <v>210</v>
      </c>
      <c r="L1313" t="s">
        <v>211</v>
      </c>
      <c r="M1313" t="s">
        <v>212</v>
      </c>
      <c r="N1313" t="s">
        <v>223</v>
      </c>
      <c r="O1313" t="s">
        <v>224</v>
      </c>
      <c r="P1313" t="s">
        <v>215</v>
      </c>
      <c r="Q1313">
        <v>7</v>
      </c>
      <c r="R1313" t="s">
        <v>225</v>
      </c>
      <c r="U1313" t="s">
        <v>226</v>
      </c>
      <c r="V1313" t="s">
        <v>218</v>
      </c>
      <c r="W1313" t="s">
        <v>230</v>
      </c>
    </row>
    <row r="1314" spans="1:23" x14ac:dyDescent="0.25">
      <c r="A1314">
        <v>592</v>
      </c>
      <c r="B1314" t="s">
        <v>25</v>
      </c>
      <c r="C1314" t="s">
        <v>204</v>
      </c>
      <c r="D1314" t="s">
        <v>205</v>
      </c>
      <c r="E1314" t="s">
        <v>206</v>
      </c>
      <c r="F1314" t="s">
        <v>221</v>
      </c>
      <c r="H1314" t="s">
        <v>232</v>
      </c>
      <c r="K1314" t="s">
        <v>210</v>
      </c>
      <c r="L1314" t="s">
        <v>211</v>
      </c>
      <c r="M1314" t="s">
        <v>212</v>
      </c>
      <c r="N1314" t="s">
        <v>213</v>
      </c>
      <c r="O1314" t="s">
        <v>214</v>
      </c>
      <c r="P1314" t="s">
        <v>235</v>
      </c>
      <c r="Q1314">
        <v>15</v>
      </c>
      <c r="R1314" t="s">
        <v>274</v>
      </c>
      <c r="U1314" t="s">
        <v>229</v>
      </c>
      <c r="V1314" t="s">
        <v>218</v>
      </c>
      <c r="W1314" t="s">
        <v>230</v>
      </c>
    </row>
    <row r="1315" spans="1:23" x14ac:dyDescent="0.25">
      <c r="A1315">
        <v>593</v>
      </c>
      <c r="B1315" t="s">
        <v>25</v>
      </c>
      <c r="C1315" t="s">
        <v>204</v>
      </c>
      <c r="D1315" t="s">
        <v>205</v>
      </c>
      <c r="E1315" t="s">
        <v>206</v>
      </c>
      <c r="F1315" t="s">
        <v>207</v>
      </c>
      <c r="G1315" t="s">
        <v>208</v>
      </c>
      <c r="H1315" t="s">
        <v>232</v>
      </c>
      <c r="K1315" t="s">
        <v>257</v>
      </c>
      <c r="L1315" t="s">
        <v>237</v>
      </c>
      <c r="M1315" t="s">
        <v>238</v>
      </c>
      <c r="N1315" t="s">
        <v>223</v>
      </c>
      <c r="O1315" t="s">
        <v>224</v>
      </c>
      <c r="P1315" t="s">
        <v>228</v>
      </c>
      <c r="Q1315">
        <v>12.5</v>
      </c>
      <c r="R1315" t="s">
        <v>216</v>
      </c>
      <c r="U1315" t="s">
        <v>229</v>
      </c>
      <c r="V1315" t="s">
        <v>218</v>
      </c>
      <c r="W1315" t="s">
        <v>230</v>
      </c>
    </row>
    <row r="1316" spans="1:23" x14ac:dyDescent="0.25">
      <c r="A1316">
        <v>594</v>
      </c>
      <c r="B1316" t="s">
        <v>25</v>
      </c>
      <c r="C1316" t="s">
        <v>204</v>
      </c>
      <c r="D1316" t="s">
        <v>205</v>
      </c>
      <c r="E1316" t="s">
        <v>206</v>
      </c>
      <c r="F1316" t="s">
        <v>207</v>
      </c>
      <c r="G1316" t="s">
        <v>208</v>
      </c>
      <c r="H1316" t="s">
        <v>249</v>
      </c>
      <c r="K1316" t="s">
        <v>210</v>
      </c>
      <c r="L1316" t="s">
        <v>211</v>
      </c>
      <c r="M1316" t="s">
        <v>212</v>
      </c>
      <c r="N1316" t="s">
        <v>213</v>
      </c>
      <c r="O1316" t="s">
        <v>214</v>
      </c>
      <c r="P1316" t="s">
        <v>228</v>
      </c>
      <c r="Q1316">
        <v>12.5</v>
      </c>
      <c r="R1316" t="s">
        <v>239</v>
      </c>
      <c r="U1316" t="s">
        <v>229</v>
      </c>
      <c r="V1316" t="s">
        <v>227</v>
      </c>
      <c r="W1316" t="s">
        <v>230</v>
      </c>
    </row>
    <row r="1317" spans="1:23" x14ac:dyDescent="0.25">
      <c r="A1317">
        <v>597</v>
      </c>
      <c r="B1317" t="s">
        <v>25</v>
      </c>
      <c r="C1317" t="s">
        <v>204</v>
      </c>
      <c r="D1317" t="s">
        <v>205</v>
      </c>
      <c r="E1317" t="s">
        <v>206</v>
      </c>
      <c r="F1317" t="s">
        <v>207</v>
      </c>
      <c r="G1317" t="s">
        <v>208</v>
      </c>
      <c r="H1317" t="s">
        <v>249</v>
      </c>
      <c r="K1317" t="s">
        <v>210</v>
      </c>
      <c r="L1317" t="s">
        <v>211</v>
      </c>
      <c r="M1317" t="s">
        <v>212</v>
      </c>
      <c r="N1317" t="s">
        <v>213</v>
      </c>
      <c r="O1317" t="s">
        <v>214</v>
      </c>
      <c r="P1317" t="s">
        <v>259</v>
      </c>
      <c r="Q1317">
        <v>2</v>
      </c>
      <c r="R1317" t="s">
        <v>216</v>
      </c>
      <c r="U1317" t="s">
        <v>226</v>
      </c>
      <c r="V1317" t="s">
        <v>227</v>
      </c>
      <c r="W1317" t="s">
        <v>219</v>
      </c>
    </row>
    <row r="1318" spans="1:23" x14ac:dyDescent="0.25">
      <c r="A1318">
        <v>598</v>
      </c>
      <c r="B1318" t="s">
        <v>25</v>
      </c>
      <c r="C1318" t="s">
        <v>204</v>
      </c>
      <c r="D1318" t="s">
        <v>242</v>
      </c>
      <c r="E1318" t="s">
        <v>206</v>
      </c>
      <c r="F1318" t="s">
        <v>207</v>
      </c>
      <c r="G1318" t="s">
        <v>208</v>
      </c>
      <c r="H1318" t="s">
        <v>254</v>
      </c>
      <c r="K1318" t="s">
        <v>210</v>
      </c>
      <c r="L1318" t="s">
        <v>211</v>
      </c>
      <c r="M1318" t="s">
        <v>212</v>
      </c>
      <c r="N1318" t="s">
        <v>213</v>
      </c>
      <c r="O1318" t="s">
        <v>214</v>
      </c>
      <c r="P1318" t="s">
        <v>228</v>
      </c>
      <c r="Q1318">
        <v>12.5</v>
      </c>
      <c r="R1318" t="s">
        <v>216</v>
      </c>
      <c r="U1318" t="s">
        <v>283</v>
      </c>
      <c r="V1318" t="s">
        <v>218</v>
      </c>
      <c r="W1318" t="s">
        <v>219</v>
      </c>
    </row>
    <row r="1319" spans="1:23" x14ac:dyDescent="0.25">
      <c r="A1319">
        <v>599</v>
      </c>
      <c r="B1319" t="s">
        <v>25</v>
      </c>
      <c r="C1319" t="s">
        <v>204</v>
      </c>
      <c r="D1319" t="s">
        <v>205</v>
      </c>
      <c r="E1319" t="s">
        <v>206</v>
      </c>
      <c r="F1319" t="s">
        <v>207</v>
      </c>
      <c r="G1319" t="s">
        <v>208</v>
      </c>
      <c r="H1319" t="s">
        <v>232</v>
      </c>
      <c r="K1319" t="s">
        <v>210</v>
      </c>
      <c r="L1319" t="s">
        <v>211</v>
      </c>
      <c r="M1319" t="s">
        <v>212</v>
      </c>
      <c r="N1319" t="s">
        <v>223</v>
      </c>
      <c r="O1319" t="s">
        <v>224</v>
      </c>
      <c r="P1319" t="s">
        <v>215</v>
      </c>
      <c r="Q1319">
        <v>7</v>
      </c>
      <c r="R1319" t="s">
        <v>216</v>
      </c>
      <c r="U1319" t="s">
        <v>226</v>
      </c>
      <c r="V1319" t="s">
        <v>218</v>
      </c>
      <c r="W1319" t="s">
        <v>219</v>
      </c>
    </row>
    <row r="1320" spans="1:23" x14ac:dyDescent="0.25">
      <c r="A1320">
        <v>601</v>
      </c>
      <c r="B1320" t="s">
        <v>25</v>
      </c>
      <c r="C1320" t="s">
        <v>204</v>
      </c>
      <c r="D1320" t="s">
        <v>205</v>
      </c>
      <c r="E1320" t="s">
        <v>206</v>
      </c>
      <c r="F1320" t="s">
        <v>221</v>
      </c>
      <c r="H1320" t="s">
        <v>254</v>
      </c>
      <c r="K1320" t="s">
        <v>257</v>
      </c>
      <c r="L1320" t="s">
        <v>211</v>
      </c>
      <c r="M1320" t="s">
        <v>212</v>
      </c>
      <c r="N1320" t="s">
        <v>223</v>
      </c>
      <c r="O1320" t="s">
        <v>224</v>
      </c>
      <c r="P1320" t="s">
        <v>215</v>
      </c>
      <c r="Q1320">
        <v>7</v>
      </c>
      <c r="R1320" t="s">
        <v>216</v>
      </c>
      <c r="U1320" t="s">
        <v>229</v>
      </c>
      <c r="V1320" t="s">
        <v>227</v>
      </c>
      <c r="W1320" t="s">
        <v>219</v>
      </c>
    </row>
    <row r="1321" spans="1:23" x14ac:dyDescent="0.25">
      <c r="A1321">
        <v>602</v>
      </c>
      <c r="B1321" t="s">
        <v>25</v>
      </c>
      <c r="C1321" t="s">
        <v>204</v>
      </c>
      <c r="D1321" t="s">
        <v>205</v>
      </c>
      <c r="E1321" t="s">
        <v>206</v>
      </c>
      <c r="F1321" t="s">
        <v>207</v>
      </c>
      <c r="G1321" t="s">
        <v>234</v>
      </c>
      <c r="H1321" t="s">
        <v>240</v>
      </c>
      <c r="K1321" t="s">
        <v>210</v>
      </c>
      <c r="L1321" t="s">
        <v>237</v>
      </c>
      <c r="M1321" t="s">
        <v>238</v>
      </c>
      <c r="N1321" t="s">
        <v>213</v>
      </c>
      <c r="O1321" t="s">
        <v>214</v>
      </c>
      <c r="P1321" t="s">
        <v>228</v>
      </c>
      <c r="Q1321">
        <v>12.5</v>
      </c>
      <c r="R1321" t="s">
        <v>239</v>
      </c>
      <c r="U1321" t="s">
        <v>229</v>
      </c>
      <c r="V1321" t="s">
        <v>227</v>
      </c>
      <c r="W1321" t="s">
        <v>219</v>
      </c>
    </row>
    <row r="1322" spans="1:23" x14ac:dyDescent="0.25">
      <c r="A1322">
        <v>603</v>
      </c>
      <c r="B1322" t="s">
        <v>25</v>
      </c>
      <c r="C1322" t="s">
        <v>204</v>
      </c>
      <c r="D1322" t="s">
        <v>205</v>
      </c>
      <c r="E1322" t="s">
        <v>206</v>
      </c>
      <c r="F1322" t="s">
        <v>221</v>
      </c>
      <c r="H1322" t="s">
        <v>519</v>
      </c>
      <c r="K1322" t="s">
        <v>210</v>
      </c>
      <c r="L1322" t="s">
        <v>211</v>
      </c>
      <c r="M1322" t="s">
        <v>212</v>
      </c>
      <c r="N1322" t="s">
        <v>223</v>
      </c>
      <c r="O1322" t="s">
        <v>224</v>
      </c>
      <c r="P1322" t="s">
        <v>259</v>
      </c>
      <c r="Q1322">
        <v>2</v>
      </c>
      <c r="R1322" t="s">
        <v>216</v>
      </c>
      <c r="U1322" t="s">
        <v>226</v>
      </c>
      <c r="V1322" t="s">
        <v>227</v>
      </c>
      <c r="W1322" t="s">
        <v>219</v>
      </c>
    </row>
    <row r="1323" spans="1:23" x14ac:dyDescent="0.25">
      <c r="A1323">
        <v>604</v>
      </c>
      <c r="B1323" t="s">
        <v>25</v>
      </c>
      <c r="C1323" t="s">
        <v>204</v>
      </c>
      <c r="D1323" t="s">
        <v>205</v>
      </c>
      <c r="E1323" t="s">
        <v>206</v>
      </c>
      <c r="F1323" t="s">
        <v>207</v>
      </c>
      <c r="G1323" t="s">
        <v>208</v>
      </c>
      <c r="H1323" t="s">
        <v>248</v>
      </c>
      <c r="K1323" t="s">
        <v>210</v>
      </c>
      <c r="L1323" t="s">
        <v>211</v>
      </c>
      <c r="M1323" t="s">
        <v>212</v>
      </c>
      <c r="N1323" t="s">
        <v>213</v>
      </c>
      <c r="O1323" t="s">
        <v>214</v>
      </c>
      <c r="P1323" t="s">
        <v>228</v>
      </c>
      <c r="Q1323">
        <v>12.5</v>
      </c>
      <c r="R1323" t="s">
        <v>281</v>
      </c>
      <c r="U1323" t="s">
        <v>229</v>
      </c>
      <c r="V1323" t="s">
        <v>227</v>
      </c>
      <c r="W1323" t="s">
        <v>230</v>
      </c>
    </row>
    <row r="1324" spans="1:23" x14ac:dyDescent="0.25">
      <c r="A1324">
        <v>605</v>
      </c>
      <c r="B1324" t="s">
        <v>25</v>
      </c>
      <c r="C1324" t="s">
        <v>204</v>
      </c>
      <c r="D1324" t="s">
        <v>205</v>
      </c>
      <c r="E1324" t="s">
        <v>246</v>
      </c>
      <c r="K1324" t="s">
        <v>48</v>
      </c>
      <c r="N1324" t="s">
        <v>236</v>
      </c>
      <c r="O1324" t="s">
        <v>236</v>
      </c>
      <c r="S1324" t="s">
        <v>339</v>
      </c>
      <c r="T1324">
        <v>70</v>
      </c>
      <c r="U1324" t="s">
        <v>520</v>
      </c>
      <c r="V1324" t="s">
        <v>227</v>
      </c>
      <c r="W1324" t="s">
        <v>230</v>
      </c>
    </row>
    <row r="1325" spans="1:23" x14ac:dyDescent="0.25">
      <c r="A1325">
        <v>606</v>
      </c>
      <c r="B1325" t="s">
        <v>25</v>
      </c>
      <c r="C1325" t="s">
        <v>204</v>
      </c>
      <c r="D1325" t="s">
        <v>205</v>
      </c>
      <c r="E1325" t="s">
        <v>206</v>
      </c>
      <c r="F1325" t="s">
        <v>221</v>
      </c>
      <c r="H1325" t="s">
        <v>249</v>
      </c>
      <c r="K1325" t="s">
        <v>210</v>
      </c>
      <c r="L1325" t="s">
        <v>211</v>
      </c>
      <c r="M1325" t="s">
        <v>212</v>
      </c>
      <c r="N1325" t="s">
        <v>213</v>
      </c>
      <c r="O1325" t="s">
        <v>214</v>
      </c>
      <c r="P1325" t="s">
        <v>215</v>
      </c>
      <c r="Q1325">
        <v>7</v>
      </c>
      <c r="R1325" t="s">
        <v>317</v>
      </c>
      <c r="U1325" t="s">
        <v>270</v>
      </c>
      <c r="V1325" t="s">
        <v>227</v>
      </c>
      <c r="W1325" t="s">
        <v>219</v>
      </c>
    </row>
    <row r="1326" spans="1:23" x14ac:dyDescent="0.25">
      <c r="A1326">
        <v>607</v>
      </c>
      <c r="B1326" t="s">
        <v>25</v>
      </c>
      <c r="C1326" t="s">
        <v>204</v>
      </c>
      <c r="D1326" t="s">
        <v>205</v>
      </c>
      <c r="E1326" t="s">
        <v>206</v>
      </c>
      <c r="F1326" t="s">
        <v>221</v>
      </c>
      <c r="H1326" t="s">
        <v>240</v>
      </c>
      <c r="K1326" t="s">
        <v>210</v>
      </c>
      <c r="L1326" t="s">
        <v>211</v>
      </c>
      <c r="M1326" t="s">
        <v>212</v>
      </c>
      <c r="N1326" t="s">
        <v>213</v>
      </c>
      <c r="O1326" t="s">
        <v>214</v>
      </c>
      <c r="P1326" t="s">
        <v>228</v>
      </c>
      <c r="Q1326">
        <v>12.5</v>
      </c>
      <c r="R1326" t="s">
        <v>216</v>
      </c>
      <c r="U1326" t="s">
        <v>411</v>
      </c>
      <c r="V1326" t="s">
        <v>227</v>
      </c>
      <c r="W1326" t="s">
        <v>230</v>
      </c>
    </row>
    <row r="1327" spans="1:23" x14ac:dyDescent="0.25">
      <c r="A1327">
        <v>608</v>
      </c>
      <c r="B1327" t="s">
        <v>25</v>
      </c>
      <c r="C1327" t="s">
        <v>204</v>
      </c>
      <c r="D1327" t="s">
        <v>205</v>
      </c>
      <c r="E1327" t="s">
        <v>206</v>
      </c>
      <c r="F1327" t="s">
        <v>207</v>
      </c>
      <c r="G1327" t="s">
        <v>234</v>
      </c>
      <c r="H1327" t="s">
        <v>232</v>
      </c>
      <c r="K1327" t="s">
        <v>210</v>
      </c>
      <c r="L1327" t="s">
        <v>211</v>
      </c>
      <c r="M1327" t="s">
        <v>212</v>
      </c>
      <c r="N1327" t="s">
        <v>213</v>
      </c>
      <c r="O1327" t="s">
        <v>214</v>
      </c>
      <c r="P1327" t="s">
        <v>228</v>
      </c>
      <c r="Q1327">
        <v>12.5</v>
      </c>
      <c r="R1327" t="s">
        <v>233</v>
      </c>
      <c r="U1327" t="s">
        <v>229</v>
      </c>
      <c r="V1327" t="s">
        <v>227</v>
      </c>
      <c r="W1327" t="s">
        <v>230</v>
      </c>
    </row>
    <row r="1328" spans="1:23" x14ac:dyDescent="0.25">
      <c r="A1328">
        <v>609</v>
      </c>
      <c r="B1328" t="s">
        <v>25</v>
      </c>
      <c r="C1328" t="s">
        <v>204</v>
      </c>
      <c r="D1328" t="s">
        <v>205</v>
      </c>
      <c r="E1328" t="s">
        <v>206</v>
      </c>
      <c r="F1328" t="s">
        <v>207</v>
      </c>
      <c r="G1328" t="s">
        <v>208</v>
      </c>
      <c r="H1328" t="s">
        <v>249</v>
      </c>
      <c r="K1328" t="s">
        <v>243</v>
      </c>
      <c r="L1328" t="s">
        <v>211</v>
      </c>
      <c r="M1328" t="s">
        <v>212</v>
      </c>
      <c r="N1328" t="s">
        <v>213</v>
      </c>
      <c r="O1328" t="s">
        <v>214</v>
      </c>
      <c r="P1328" t="s">
        <v>215</v>
      </c>
      <c r="Q1328">
        <v>7</v>
      </c>
      <c r="R1328" t="s">
        <v>281</v>
      </c>
      <c r="U1328" t="s">
        <v>229</v>
      </c>
      <c r="V1328" t="s">
        <v>218</v>
      </c>
      <c r="W1328" t="s">
        <v>219</v>
      </c>
    </row>
    <row r="1329" spans="1:23" x14ac:dyDescent="0.25">
      <c r="A1329">
        <v>611</v>
      </c>
      <c r="B1329" t="s">
        <v>25</v>
      </c>
      <c r="C1329" t="s">
        <v>220</v>
      </c>
      <c r="D1329" t="s">
        <v>205</v>
      </c>
      <c r="E1329" t="s">
        <v>206</v>
      </c>
      <c r="F1329" t="s">
        <v>221</v>
      </c>
      <c r="H1329" t="s">
        <v>290</v>
      </c>
      <c r="K1329" t="s">
        <v>210</v>
      </c>
      <c r="L1329" t="s">
        <v>237</v>
      </c>
      <c r="M1329" t="s">
        <v>238</v>
      </c>
      <c r="N1329" t="s">
        <v>213</v>
      </c>
      <c r="O1329" t="s">
        <v>214</v>
      </c>
      <c r="P1329" t="s">
        <v>228</v>
      </c>
      <c r="Q1329">
        <v>12.5</v>
      </c>
      <c r="R1329" t="s">
        <v>216</v>
      </c>
      <c r="U1329" t="s">
        <v>229</v>
      </c>
      <c r="V1329" t="s">
        <v>218</v>
      </c>
      <c r="W1329" t="s">
        <v>219</v>
      </c>
    </row>
    <row r="1330" spans="1:23" x14ac:dyDescent="0.25">
      <c r="A1330">
        <v>612</v>
      </c>
      <c r="B1330" t="s">
        <v>25</v>
      </c>
      <c r="C1330" t="s">
        <v>204</v>
      </c>
      <c r="D1330" t="s">
        <v>205</v>
      </c>
      <c r="E1330" t="s">
        <v>47</v>
      </c>
      <c r="K1330" t="s">
        <v>47</v>
      </c>
      <c r="N1330" t="s">
        <v>236</v>
      </c>
      <c r="O1330" t="s">
        <v>236</v>
      </c>
    </row>
    <row r="1331" spans="1:23" x14ac:dyDescent="0.25">
      <c r="A1331">
        <v>615</v>
      </c>
      <c r="B1331" t="s">
        <v>25</v>
      </c>
      <c r="C1331" t="s">
        <v>204</v>
      </c>
      <c r="D1331" t="s">
        <v>205</v>
      </c>
      <c r="E1331" t="s">
        <v>44</v>
      </c>
      <c r="K1331" t="s">
        <v>44</v>
      </c>
      <c r="N1331" t="s">
        <v>236</v>
      </c>
      <c r="O1331" t="s">
        <v>236</v>
      </c>
    </row>
    <row r="1332" spans="1:23" x14ac:dyDescent="0.25">
      <c r="A1332">
        <v>616</v>
      </c>
      <c r="B1332" t="s">
        <v>25</v>
      </c>
      <c r="C1332" t="s">
        <v>204</v>
      </c>
      <c r="D1332" t="s">
        <v>205</v>
      </c>
      <c r="E1332" t="s">
        <v>206</v>
      </c>
      <c r="F1332" t="s">
        <v>207</v>
      </c>
      <c r="G1332" t="s">
        <v>231</v>
      </c>
      <c r="H1332" t="s">
        <v>232</v>
      </c>
      <c r="K1332" t="s">
        <v>210</v>
      </c>
      <c r="L1332" t="s">
        <v>211</v>
      </c>
      <c r="M1332" t="s">
        <v>212</v>
      </c>
      <c r="N1332" t="s">
        <v>213</v>
      </c>
      <c r="O1332" t="s">
        <v>214</v>
      </c>
      <c r="P1332" t="s">
        <v>228</v>
      </c>
      <c r="Q1332">
        <v>12.5</v>
      </c>
      <c r="R1332" t="s">
        <v>216</v>
      </c>
      <c r="U1332" t="s">
        <v>229</v>
      </c>
      <c r="V1332" t="s">
        <v>218</v>
      </c>
      <c r="W1332" t="s">
        <v>230</v>
      </c>
    </row>
    <row r="1333" spans="1:23" x14ac:dyDescent="0.25">
      <c r="A1333">
        <v>618</v>
      </c>
      <c r="B1333" t="s">
        <v>25</v>
      </c>
      <c r="C1333" t="s">
        <v>204</v>
      </c>
      <c r="D1333" t="s">
        <v>205</v>
      </c>
      <c r="E1333" t="s">
        <v>43</v>
      </c>
      <c r="K1333" t="s">
        <v>43</v>
      </c>
      <c r="N1333" t="s">
        <v>236</v>
      </c>
      <c r="O1333" t="s">
        <v>236</v>
      </c>
    </row>
    <row r="1334" spans="1:23" x14ac:dyDescent="0.25">
      <c r="A1334">
        <v>619</v>
      </c>
      <c r="B1334" t="s">
        <v>25</v>
      </c>
      <c r="C1334" t="s">
        <v>204</v>
      </c>
      <c r="D1334" t="s">
        <v>205</v>
      </c>
      <c r="E1334" t="s">
        <v>246</v>
      </c>
      <c r="K1334" t="s">
        <v>48</v>
      </c>
      <c r="N1334" t="s">
        <v>236</v>
      </c>
      <c r="O1334" t="s">
        <v>236</v>
      </c>
      <c r="S1334" t="s">
        <v>247</v>
      </c>
      <c r="T1334">
        <v>110</v>
      </c>
      <c r="U1334" t="s">
        <v>270</v>
      </c>
      <c r="V1334" t="s">
        <v>227</v>
      </c>
      <c r="W1334" t="s">
        <v>219</v>
      </c>
    </row>
    <row r="1335" spans="1:23" x14ac:dyDescent="0.25">
      <c r="A1335">
        <v>620</v>
      </c>
      <c r="B1335" t="s">
        <v>25</v>
      </c>
      <c r="C1335" t="s">
        <v>204</v>
      </c>
      <c r="D1335" t="s">
        <v>205</v>
      </c>
      <c r="E1335" t="s">
        <v>47</v>
      </c>
      <c r="K1335" t="s">
        <v>47</v>
      </c>
      <c r="N1335" t="s">
        <v>236</v>
      </c>
      <c r="O1335" t="s">
        <v>236</v>
      </c>
    </row>
    <row r="1336" spans="1:23" x14ac:dyDescent="0.25">
      <c r="A1336">
        <v>622</v>
      </c>
      <c r="B1336" t="s">
        <v>25</v>
      </c>
      <c r="C1336" t="s">
        <v>204</v>
      </c>
      <c r="D1336" t="s">
        <v>205</v>
      </c>
      <c r="E1336" t="s">
        <v>206</v>
      </c>
      <c r="F1336" t="s">
        <v>221</v>
      </c>
      <c r="H1336" t="s">
        <v>249</v>
      </c>
      <c r="K1336" t="s">
        <v>210</v>
      </c>
      <c r="L1336" t="s">
        <v>211</v>
      </c>
      <c r="M1336" t="s">
        <v>212</v>
      </c>
      <c r="N1336" t="s">
        <v>213</v>
      </c>
      <c r="O1336" t="s">
        <v>214</v>
      </c>
      <c r="P1336" t="s">
        <v>228</v>
      </c>
      <c r="Q1336">
        <v>12.5</v>
      </c>
      <c r="R1336" t="s">
        <v>323</v>
      </c>
      <c r="U1336" t="s">
        <v>229</v>
      </c>
      <c r="V1336" t="s">
        <v>227</v>
      </c>
      <c r="W1336" t="s">
        <v>219</v>
      </c>
    </row>
    <row r="1337" spans="1:23" x14ac:dyDescent="0.25">
      <c r="A1337">
        <v>623</v>
      </c>
      <c r="B1337" t="s">
        <v>25</v>
      </c>
      <c r="C1337" t="s">
        <v>204</v>
      </c>
      <c r="D1337" t="s">
        <v>205</v>
      </c>
      <c r="E1337" t="s">
        <v>206</v>
      </c>
      <c r="F1337" t="s">
        <v>207</v>
      </c>
      <c r="G1337" t="s">
        <v>234</v>
      </c>
      <c r="H1337" t="s">
        <v>222</v>
      </c>
      <c r="K1337" t="s">
        <v>210</v>
      </c>
      <c r="L1337" t="s">
        <v>211</v>
      </c>
      <c r="M1337" t="s">
        <v>212</v>
      </c>
      <c r="N1337" t="s">
        <v>213</v>
      </c>
      <c r="O1337" t="s">
        <v>214</v>
      </c>
      <c r="P1337" t="s">
        <v>215</v>
      </c>
      <c r="Q1337">
        <v>7</v>
      </c>
      <c r="R1337" t="s">
        <v>216</v>
      </c>
      <c r="U1337" t="s">
        <v>226</v>
      </c>
      <c r="V1337" t="s">
        <v>227</v>
      </c>
      <c r="W1337" t="s">
        <v>219</v>
      </c>
    </row>
    <row r="1338" spans="1:23" x14ac:dyDescent="0.25">
      <c r="A1338">
        <v>624</v>
      </c>
      <c r="B1338" t="s">
        <v>25</v>
      </c>
      <c r="C1338" t="s">
        <v>204</v>
      </c>
      <c r="D1338" t="s">
        <v>205</v>
      </c>
      <c r="E1338" t="s">
        <v>206</v>
      </c>
      <c r="F1338" t="s">
        <v>221</v>
      </c>
      <c r="H1338" t="s">
        <v>249</v>
      </c>
      <c r="K1338" t="s">
        <v>210</v>
      </c>
      <c r="L1338" t="s">
        <v>211</v>
      </c>
      <c r="M1338" t="s">
        <v>212</v>
      </c>
      <c r="N1338" t="s">
        <v>213</v>
      </c>
      <c r="O1338" t="s">
        <v>214</v>
      </c>
      <c r="P1338" t="s">
        <v>235</v>
      </c>
      <c r="Q1338">
        <v>15</v>
      </c>
      <c r="R1338" t="s">
        <v>216</v>
      </c>
      <c r="U1338" t="s">
        <v>229</v>
      </c>
      <c r="V1338" t="s">
        <v>218</v>
      </c>
      <c r="W1338" t="s">
        <v>219</v>
      </c>
    </row>
    <row r="1339" spans="1:23" x14ac:dyDescent="0.25">
      <c r="A1339">
        <v>627</v>
      </c>
      <c r="B1339" t="s">
        <v>25</v>
      </c>
      <c r="C1339" t="s">
        <v>204</v>
      </c>
      <c r="D1339" t="s">
        <v>205</v>
      </c>
      <c r="E1339" t="s">
        <v>206</v>
      </c>
      <c r="F1339" t="s">
        <v>207</v>
      </c>
      <c r="G1339" t="s">
        <v>245</v>
      </c>
      <c r="H1339" t="s">
        <v>222</v>
      </c>
      <c r="K1339" t="s">
        <v>257</v>
      </c>
      <c r="L1339" t="s">
        <v>284</v>
      </c>
      <c r="M1339" s="116">
        <v>0.35</v>
      </c>
      <c r="N1339" t="s">
        <v>295</v>
      </c>
      <c r="O1339" t="s">
        <v>296</v>
      </c>
      <c r="P1339" t="s">
        <v>235</v>
      </c>
      <c r="Q1339">
        <v>15</v>
      </c>
      <c r="R1339" t="s">
        <v>521</v>
      </c>
      <c r="U1339" t="s">
        <v>229</v>
      </c>
      <c r="V1339" t="s">
        <v>218</v>
      </c>
      <c r="W1339" t="s">
        <v>219</v>
      </c>
    </row>
    <row r="1340" spans="1:23" x14ac:dyDescent="0.25">
      <c r="A1340">
        <v>628</v>
      </c>
      <c r="B1340" t="s">
        <v>25</v>
      </c>
      <c r="C1340" t="s">
        <v>220</v>
      </c>
      <c r="D1340" t="s">
        <v>205</v>
      </c>
      <c r="E1340" t="s">
        <v>206</v>
      </c>
      <c r="F1340" t="s">
        <v>221</v>
      </c>
      <c r="H1340" t="s">
        <v>232</v>
      </c>
      <c r="K1340" t="s">
        <v>46</v>
      </c>
      <c r="L1340" t="s">
        <v>211</v>
      </c>
      <c r="M1340" t="s">
        <v>212</v>
      </c>
      <c r="N1340" t="s">
        <v>295</v>
      </c>
      <c r="O1340" t="s">
        <v>296</v>
      </c>
      <c r="P1340" t="s">
        <v>228</v>
      </c>
      <c r="Q1340">
        <v>12.5</v>
      </c>
      <c r="R1340" t="s">
        <v>216</v>
      </c>
      <c r="U1340" t="s">
        <v>229</v>
      </c>
      <c r="V1340" t="s">
        <v>227</v>
      </c>
      <c r="W1340" t="s">
        <v>219</v>
      </c>
    </row>
    <row r="1341" spans="1:23" x14ac:dyDescent="0.25">
      <c r="A1341">
        <v>629</v>
      </c>
      <c r="B1341" t="s">
        <v>25</v>
      </c>
      <c r="C1341" t="s">
        <v>204</v>
      </c>
      <c r="D1341" t="s">
        <v>205</v>
      </c>
      <c r="E1341" t="s">
        <v>206</v>
      </c>
      <c r="F1341" t="s">
        <v>207</v>
      </c>
      <c r="G1341" t="s">
        <v>208</v>
      </c>
      <c r="H1341" t="s">
        <v>254</v>
      </c>
      <c r="K1341" t="s">
        <v>210</v>
      </c>
      <c r="L1341" t="s">
        <v>211</v>
      </c>
      <c r="M1341" t="s">
        <v>212</v>
      </c>
      <c r="N1341" t="s">
        <v>213</v>
      </c>
      <c r="O1341" t="s">
        <v>214</v>
      </c>
      <c r="P1341" t="s">
        <v>215</v>
      </c>
      <c r="Q1341">
        <v>7</v>
      </c>
      <c r="R1341" t="s">
        <v>216</v>
      </c>
      <c r="U1341" t="s">
        <v>226</v>
      </c>
      <c r="V1341" t="s">
        <v>227</v>
      </c>
      <c r="W1341" t="s">
        <v>230</v>
      </c>
    </row>
    <row r="1342" spans="1:23" x14ac:dyDescent="0.25">
      <c r="A1342">
        <v>632</v>
      </c>
      <c r="B1342" t="s">
        <v>25</v>
      </c>
      <c r="C1342" t="s">
        <v>204</v>
      </c>
      <c r="D1342" t="s">
        <v>205</v>
      </c>
      <c r="E1342" t="s">
        <v>206</v>
      </c>
      <c r="F1342" t="s">
        <v>221</v>
      </c>
      <c r="H1342" t="s">
        <v>248</v>
      </c>
      <c r="K1342" t="s">
        <v>210</v>
      </c>
      <c r="L1342" t="s">
        <v>211</v>
      </c>
      <c r="M1342" t="s">
        <v>212</v>
      </c>
      <c r="N1342" t="s">
        <v>213</v>
      </c>
      <c r="O1342" t="s">
        <v>214</v>
      </c>
      <c r="P1342" t="s">
        <v>215</v>
      </c>
      <c r="Q1342">
        <v>7</v>
      </c>
      <c r="R1342" t="s">
        <v>216</v>
      </c>
      <c r="U1342" t="s">
        <v>229</v>
      </c>
      <c r="V1342" t="s">
        <v>227</v>
      </c>
    </row>
    <row r="1343" spans="1:23" x14ac:dyDescent="0.25">
      <c r="A1343">
        <v>647</v>
      </c>
      <c r="B1343" t="s">
        <v>25</v>
      </c>
      <c r="C1343" t="s">
        <v>204</v>
      </c>
      <c r="D1343" t="s">
        <v>205</v>
      </c>
      <c r="E1343" t="s">
        <v>44</v>
      </c>
      <c r="K1343" t="s">
        <v>44</v>
      </c>
      <c r="N1343" t="s">
        <v>236</v>
      </c>
      <c r="O1343" t="s">
        <v>236</v>
      </c>
    </row>
    <row r="1344" spans="1:23" x14ac:dyDescent="0.25">
      <c r="A1344">
        <v>668</v>
      </c>
      <c r="B1344" t="s">
        <v>25</v>
      </c>
      <c r="C1344" t="s">
        <v>204</v>
      </c>
      <c r="D1344" t="s">
        <v>205</v>
      </c>
      <c r="E1344" t="s">
        <v>246</v>
      </c>
      <c r="K1344" t="s">
        <v>48</v>
      </c>
      <c r="N1344" t="s">
        <v>236</v>
      </c>
      <c r="O1344" t="s">
        <v>236</v>
      </c>
      <c r="S1344" t="s">
        <v>339</v>
      </c>
      <c r="T1344">
        <v>70</v>
      </c>
      <c r="U1344" t="s">
        <v>261</v>
      </c>
      <c r="V1344" t="s">
        <v>227</v>
      </c>
      <c r="W1344" t="s">
        <v>219</v>
      </c>
    </row>
    <row r="1345" spans="1:23" x14ac:dyDescent="0.25">
      <c r="A1345">
        <v>950</v>
      </c>
      <c r="B1345" t="s">
        <v>25</v>
      </c>
      <c r="C1345" t="s">
        <v>204</v>
      </c>
      <c r="D1345" t="s">
        <v>205</v>
      </c>
      <c r="E1345" t="s">
        <v>206</v>
      </c>
      <c r="F1345" t="s">
        <v>207</v>
      </c>
      <c r="G1345" t="s">
        <v>208</v>
      </c>
      <c r="H1345" t="s">
        <v>222</v>
      </c>
      <c r="K1345" t="s">
        <v>210</v>
      </c>
      <c r="L1345" t="s">
        <v>211</v>
      </c>
      <c r="M1345" t="s">
        <v>212</v>
      </c>
      <c r="N1345" t="s">
        <v>213</v>
      </c>
      <c r="O1345" t="s">
        <v>214</v>
      </c>
      <c r="P1345" t="s">
        <v>215</v>
      </c>
      <c r="Q1345">
        <v>7</v>
      </c>
      <c r="R1345" t="s">
        <v>522</v>
      </c>
      <c r="U1345" t="s">
        <v>226</v>
      </c>
      <c r="V1345" t="s">
        <v>227</v>
      </c>
      <c r="W1345" t="s">
        <v>219</v>
      </c>
    </row>
    <row r="1346" spans="1:23" x14ac:dyDescent="0.25">
      <c r="A1346">
        <v>951</v>
      </c>
      <c r="B1346" t="s">
        <v>25</v>
      </c>
      <c r="C1346" t="s">
        <v>204</v>
      </c>
      <c r="D1346" t="s">
        <v>205</v>
      </c>
      <c r="E1346" t="s">
        <v>206</v>
      </c>
      <c r="F1346" t="s">
        <v>207</v>
      </c>
      <c r="G1346" t="s">
        <v>208</v>
      </c>
      <c r="H1346" t="s">
        <v>240</v>
      </c>
      <c r="K1346" t="s">
        <v>210</v>
      </c>
      <c r="L1346" t="s">
        <v>211</v>
      </c>
      <c r="M1346" t="s">
        <v>212</v>
      </c>
      <c r="N1346" t="s">
        <v>213</v>
      </c>
      <c r="O1346" t="s">
        <v>214</v>
      </c>
      <c r="P1346" t="s">
        <v>215</v>
      </c>
      <c r="Q1346">
        <v>7</v>
      </c>
      <c r="R1346" t="s">
        <v>523</v>
      </c>
      <c r="U1346" t="s">
        <v>229</v>
      </c>
      <c r="V1346" t="s">
        <v>227</v>
      </c>
      <c r="W1346" t="s">
        <v>219</v>
      </c>
    </row>
    <row r="1347" spans="1:23" x14ac:dyDescent="0.25">
      <c r="A1347">
        <v>953</v>
      </c>
      <c r="B1347" t="s">
        <v>25</v>
      </c>
      <c r="C1347" t="s">
        <v>204</v>
      </c>
      <c r="D1347" t="s">
        <v>205</v>
      </c>
      <c r="E1347" t="s">
        <v>47</v>
      </c>
      <c r="K1347" t="s">
        <v>47</v>
      </c>
      <c r="N1347" t="s">
        <v>236</v>
      </c>
      <c r="O1347" t="s">
        <v>236</v>
      </c>
    </row>
    <row r="1348" spans="1:23" x14ac:dyDescent="0.25">
      <c r="A1348">
        <v>954</v>
      </c>
      <c r="B1348" t="s">
        <v>25</v>
      </c>
      <c r="C1348" t="s">
        <v>204</v>
      </c>
      <c r="D1348" t="s">
        <v>205</v>
      </c>
      <c r="E1348" t="s">
        <v>206</v>
      </c>
      <c r="F1348" t="s">
        <v>207</v>
      </c>
      <c r="G1348" t="s">
        <v>208</v>
      </c>
      <c r="H1348" t="s">
        <v>249</v>
      </c>
      <c r="K1348" t="s">
        <v>257</v>
      </c>
      <c r="L1348" t="s">
        <v>211</v>
      </c>
      <c r="M1348" t="s">
        <v>212</v>
      </c>
      <c r="N1348" t="s">
        <v>213</v>
      </c>
      <c r="O1348" t="s">
        <v>214</v>
      </c>
      <c r="P1348" t="s">
        <v>235</v>
      </c>
      <c r="Q1348">
        <v>15</v>
      </c>
      <c r="R1348" t="s">
        <v>225</v>
      </c>
      <c r="U1348" t="s">
        <v>226</v>
      </c>
      <c r="V1348" t="s">
        <v>227</v>
      </c>
      <c r="W1348" t="s">
        <v>230</v>
      </c>
    </row>
    <row r="1349" spans="1:23" x14ac:dyDescent="0.25">
      <c r="A1349">
        <v>955</v>
      </c>
      <c r="B1349" t="s">
        <v>25</v>
      </c>
      <c r="C1349" t="s">
        <v>204</v>
      </c>
      <c r="D1349" t="s">
        <v>205</v>
      </c>
      <c r="E1349" t="s">
        <v>206</v>
      </c>
      <c r="F1349" t="s">
        <v>207</v>
      </c>
      <c r="G1349" t="s">
        <v>208</v>
      </c>
      <c r="H1349" t="s">
        <v>222</v>
      </c>
      <c r="K1349" t="s">
        <v>257</v>
      </c>
      <c r="L1349" t="s">
        <v>211</v>
      </c>
      <c r="M1349" t="s">
        <v>212</v>
      </c>
      <c r="N1349" t="s">
        <v>223</v>
      </c>
      <c r="O1349" t="s">
        <v>224</v>
      </c>
      <c r="P1349" t="s">
        <v>215</v>
      </c>
      <c r="Q1349">
        <v>7</v>
      </c>
      <c r="R1349" t="s">
        <v>323</v>
      </c>
      <c r="U1349" t="s">
        <v>226</v>
      </c>
      <c r="V1349" t="s">
        <v>227</v>
      </c>
      <c r="W1349" t="s">
        <v>219</v>
      </c>
    </row>
    <row r="1350" spans="1:23" x14ac:dyDescent="0.25">
      <c r="A1350">
        <v>956</v>
      </c>
      <c r="B1350" t="s">
        <v>25</v>
      </c>
      <c r="C1350" t="s">
        <v>204</v>
      </c>
      <c r="D1350" t="s">
        <v>205</v>
      </c>
      <c r="E1350" t="s">
        <v>206</v>
      </c>
      <c r="F1350" t="s">
        <v>221</v>
      </c>
      <c r="H1350" t="s">
        <v>271</v>
      </c>
      <c r="K1350" t="s">
        <v>210</v>
      </c>
      <c r="L1350" t="s">
        <v>211</v>
      </c>
      <c r="M1350" t="s">
        <v>212</v>
      </c>
      <c r="N1350" t="s">
        <v>213</v>
      </c>
      <c r="O1350" t="s">
        <v>214</v>
      </c>
      <c r="P1350" t="s">
        <v>259</v>
      </c>
      <c r="Q1350">
        <v>2</v>
      </c>
      <c r="R1350" t="s">
        <v>216</v>
      </c>
      <c r="U1350" t="s">
        <v>229</v>
      </c>
      <c r="V1350" t="s">
        <v>227</v>
      </c>
      <c r="W1350" t="s">
        <v>219</v>
      </c>
    </row>
    <row r="1351" spans="1:23" x14ac:dyDescent="0.25">
      <c r="A1351">
        <v>957</v>
      </c>
      <c r="B1351" t="s">
        <v>25</v>
      </c>
      <c r="C1351" t="s">
        <v>204</v>
      </c>
      <c r="D1351" t="s">
        <v>205</v>
      </c>
      <c r="E1351" t="s">
        <v>206</v>
      </c>
      <c r="F1351" t="s">
        <v>207</v>
      </c>
      <c r="G1351" t="s">
        <v>208</v>
      </c>
      <c r="H1351" t="s">
        <v>232</v>
      </c>
      <c r="K1351" t="s">
        <v>210</v>
      </c>
      <c r="L1351" t="s">
        <v>211</v>
      </c>
      <c r="M1351" t="s">
        <v>212</v>
      </c>
      <c r="N1351" t="s">
        <v>213</v>
      </c>
      <c r="O1351" t="s">
        <v>214</v>
      </c>
      <c r="P1351" t="s">
        <v>228</v>
      </c>
      <c r="Q1351">
        <v>12.5</v>
      </c>
      <c r="R1351" t="s">
        <v>524</v>
      </c>
      <c r="U1351" t="s">
        <v>217</v>
      </c>
      <c r="V1351" t="s">
        <v>227</v>
      </c>
      <c r="W1351" t="s">
        <v>219</v>
      </c>
    </row>
    <row r="1352" spans="1:23" x14ac:dyDescent="0.25">
      <c r="A1352">
        <v>958</v>
      </c>
      <c r="B1352" t="s">
        <v>25</v>
      </c>
      <c r="C1352" t="s">
        <v>204</v>
      </c>
      <c r="D1352" t="s">
        <v>205</v>
      </c>
      <c r="E1352" t="s">
        <v>206</v>
      </c>
      <c r="F1352" t="s">
        <v>276</v>
      </c>
      <c r="J1352" t="s">
        <v>277</v>
      </c>
      <c r="K1352" t="s">
        <v>210</v>
      </c>
      <c r="L1352" t="s">
        <v>211</v>
      </c>
      <c r="M1352" t="s">
        <v>212</v>
      </c>
      <c r="N1352" t="s">
        <v>213</v>
      </c>
      <c r="O1352" t="s">
        <v>214</v>
      </c>
      <c r="P1352" t="s">
        <v>228</v>
      </c>
      <c r="Q1352">
        <v>12.5</v>
      </c>
      <c r="R1352" t="s">
        <v>216</v>
      </c>
      <c r="U1352" t="s">
        <v>229</v>
      </c>
      <c r="V1352" t="s">
        <v>227</v>
      </c>
      <c r="W1352" t="s">
        <v>219</v>
      </c>
    </row>
    <row r="1353" spans="1:23" x14ac:dyDescent="0.25">
      <c r="A1353">
        <v>959</v>
      </c>
      <c r="B1353" t="s">
        <v>25</v>
      </c>
      <c r="C1353" t="s">
        <v>220</v>
      </c>
      <c r="D1353" t="s">
        <v>205</v>
      </c>
      <c r="E1353" t="s">
        <v>206</v>
      </c>
      <c r="F1353" t="s">
        <v>276</v>
      </c>
      <c r="J1353" t="s">
        <v>277</v>
      </c>
      <c r="K1353" t="s">
        <v>243</v>
      </c>
      <c r="L1353" t="s">
        <v>211</v>
      </c>
      <c r="M1353" t="s">
        <v>212</v>
      </c>
      <c r="N1353" t="s">
        <v>213</v>
      </c>
      <c r="O1353" t="s">
        <v>214</v>
      </c>
      <c r="P1353" t="s">
        <v>235</v>
      </c>
      <c r="Q1353">
        <v>15</v>
      </c>
      <c r="R1353" t="s">
        <v>281</v>
      </c>
      <c r="U1353" t="s">
        <v>229</v>
      </c>
      <c r="V1353" t="s">
        <v>218</v>
      </c>
      <c r="W1353" t="s">
        <v>219</v>
      </c>
    </row>
    <row r="1354" spans="1:23" x14ac:dyDescent="0.25">
      <c r="A1354">
        <v>960</v>
      </c>
      <c r="B1354" t="s">
        <v>25</v>
      </c>
      <c r="C1354" t="s">
        <v>204</v>
      </c>
      <c r="D1354" t="s">
        <v>205</v>
      </c>
      <c r="E1354" t="s">
        <v>206</v>
      </c>
      <c r="F1354" t="s">
        <v>221</v>
      </c>
      <c r="H1354" t="s">
        <v>249</v>
      </c>
      <c r="K1354" t="s">
        <v>210</v>
      </c>
      <c r="L1354" t="s">
        <v>211</v>
      </c>
      <c r="M1354" t="s">
        <v>212</v>
      </c>
      <c r="N1354" t="s">
        <v>223</v>
      </c>
      <c r="O1354" t="s">
        <v>224</v>
      </c>
      <c r="P1354" t="s">
        <v>215</v>
      </c>
      <c r="Q1354">
        <v>7</v>
      </c>
      <c r="R1354" t="s">
        <v>216</v>
      </c>
      <c r="U1354" t="s">
        <v>226</v>
      </c>
      <c r="V1354" t="s">
        <v>227</v>
      </c>
      <c r="W1354" t="s">
        <v>230</v>
      </c>
    </row>
    <row r="1355" spans="1:23" x14ac:dyDescent="0.25">
      <c r="A1355">
        <v>965</v>
      </c>
      <c r="B1355" t="s">
        <v>25</v>
      </c>
      <c r="C1355" t="s">
        <v>204</v>
      </c>
      <c r="D1355" t="s">
        <v>205</v>
      </c>
      <c r="E1355" t="s">
        <v>206</v>
      </c>
      <c r="F1355" t="s">
        <v>207</v>
      </c>
      <c r="G1355" t="s">
        <v>208</v>
      </c>
      <c r="H1355" t="s">
        <v>290</v>
      </c>
      <c r="K1355" t="s">
        <v>210</v>
      </c>
      <c r="L1355" t="s">
        <v>211</v>
      </c>
      <c r="M1355" t="s">
        <v>212</v>
      </c>
      <c r="N1355" t="s">
        <v>213</v>
      </c>
      <c r="O1355" t="s">
        <v>214</v>
      </c>
      <c r="P1355" t="s">
        <v>235</v>
      </c>
      <c r="Q1355">
        <v>15</v>
      </c>
      <c r="R1355" t="s">
        <v>216</v>
      </c>
      <c r="U1355" t="s">
        <v>229</v>
      </c>
      <c r="V1355" t="s">
        <v>218</v>
      </c>
      <c r="W1355" t="s">
        <v>230</v>
      </c>
    </row>
    <row r="1356" spans="1:23" x14ac:dyDescent="0.25">
      <c r="A1356">
        <v>967</v>
      </c>
      <c r="B1356" t="s">
        <v>25</v>
      </c>
      <c r="C1356" t="s">
        <v>204</v>
      </c>
      <c r="D1356" t="s">
        <v>205</v>
      </c>
      <c r="E1356" t="s">
        <v>206</v>
      </c>
      <c r="F1356" t="s">
        <v>221</v>
      </c>
      <c r="H1356" t="s">
        <v>268</v>
      </c>
      <c r="K1356" t="s">
        <v>257</v>
      </c>
      <c r="L1356" t="s">
        <v>211</v>
      </c>
      <c r="M1356" t="s">
        <v>212</v>
      </c>
      <c r="N1356" t="s">
        <v>223</v>
      </c>
      <c r="O1356" t="s">
        <v>224</v>
      </c>
      <c r="P1356" t="s">
        <v>235</v>
      </c>
      <c r="Q1356">
        <v>15</v>
      </c>
      <c r="R1356" t="s">
        <v>216</v>
      </c>
      <c r="U1356" t="s">
        <v>229</v>
      </c>
      <c r="V1356" t="s">
        <v>227</v>
      </c>
      <c r="W1356" t="s">
        <v>230</v>
      </c>
    </row>
    <row r="1357" spans="1:23" x14ac:dyDescent="0.25">
      <c r="A1357">
        <v>969</v>
      </c>
      <c r="B1357" t="s">
        <v>25</v>
      </c>
      <c r="C1357" t="s">
        <v>204</v>
      </c>
      <c r="D1357" t="s">
        <v>205</v>
      </c>
      <c r="E1357" t="s">
        <v>206</v>
      </c>
      <c r="F1357" t="s">
        <v>221</v>
      </c>
      <c r="H1357" t="s">
        <v>249</v>
      </c>
      <c r="K1357" t="s">
        <v>257</v>
      </c>
      <c r="L1357" t="s">
        <v>211</v>
      </c>
      <c r="M1357" t="s">
        <v>212</v>
      </c>
      <c r="N1357" t="s">
        <v>213</v>
      </c>
      <c r="O1357" t="s">
        <v>214</v>
      </c>
      <c r="P1357" t="s">
        <v>235</v>
      </c>
      <c r="Q1357">
        <v>15</v>
      </c>
      <c r="R1357" t="s">
        <v>216</v>
      </c>
      <c r="U1357" t="s">
        <v>229</v>
      </c>
      <c r="V1357" t="s">
        <v>227</v>
      </c>
      <c r="W1357" t="s">
        <v>230</v>
      </c>
    </row>
    <row r="1358" spans="1:23" x14ac:dyDescent="0.25">
      <c r="A1358">
        <v>1059</v>
      </c>
      <c r="B1358" t="s">
        <v>25</v>
      </c>
      <c r="C1358" t="s">
        <v>220</v>
      </c>
      <c r="D1358" t="s">
        <v>205</v>
      </c>
      <c r="E1358" t="s">
        <v>246</v>
      </c>
      <c r="K1358" t="s">
        <v>48</v>
      </c>
      <c r="N1358" t="s">
        <v>236</v>
      </c>
      <c r="O1358" t="s">
        <v>236</v>
      </c>
      <c r="S1358" t="s">
        <v>255</v>
      </c>
      <c r="T1358">
        <v>30</v>
      </c>
      <c r="U1358" t="s">
        <v>226</v>
      </c>
      <c r="V1358" t="s">
        <v>227</v>
      </c>
      <c r="W1358" t="s">
        <v>230</v>
      </c>
    </row>
    <row r="1359" spans="1:23" x14ac:dyDescent="0.25">
      <c r="A1359">
        <v>1479</v>
      </c>
      <c r="B1359" t="s">
        <v>25</v>
      </c>
      <c r="C1359" t="s">
        <v>204</v>
      </c>
      <c r="D1359" t="s">
        <v>205</v>
      </c>
      <c r="E1359" t="s">
        <v>206</v>
      </c>
      <c r="F1359" t="s">
        <v>207</v>
      </c>
      <c r="G1359" t="s">
        <v>245</v>
      </c>
      <c r="H1359" t="s">
        <v>254</v>
      </c>
      <c r="K1359" t="s">
        <v>257</v>
      </c>
      <c r="L1359" t="s">
        <v>237</v>
      </c>
      <c r="M1359" t="s">
        <v>238</v>
      </c>
      <c r="N1359" t="s">
        <v>213</v>
      </c>
      <c r="O1359" t="s">
        <v>214</v>
      </c>
      <c r="P1359" t="s">
        <v>215</v>
      </c>
      <c r="Q1359">
        <v>7</v>
      </c>
      <c r="R1359" t="s">
        <v>525</v>
      </c>
      <c r="U1359" t="s">
        <v>229</v>
      </c>
      <c r="V1359" t="s">
        <v>227</v>
      </c>
      <c r="W1359" t="s">
        <v>230</v>
      </c>
    </row>
    <row r="1360" spans="1:23" x14ac:dyDescent="0.25">
      <c r="A1360">
        <v>1862</v>
      </c>
      <c r="B1360" t="s">
        <v>25</v>
      </c>
      <c r="C1360" t="s">
        <v>204</v>
      </c>
      <c r="D1360" t="s">
        <v>205</v>
      </c>
      <c r="E1360" t="s">
        <v>206</v>
      </c>
      <c r="F1360" t="s">
        <v>221</v>
      </c>
      <c r="H1360" t="s">
        <v>222</v>
      </c>
      <c r="K1360" t="s">
        <v>210</v>
      </c>
      <c r="L1360" t="s">
        <v>237</v>
      </c>
      <c r="M1360" t="s">
        <v>238</v>
      </c>
      <c r="N1360" t="s">
        <v>213</v>
      </c>
      <c r="O1360" t="s">
        <v>214</v>
      </c>
      <c r="P1360" t="s">
        <v>215</v>
      </c>
      <c r="Q1360">
        <v>7</v>
      </c>
      <c r="R1360" t="s">
        <v>282</v>
      </c>
      <c r="U1360" t="s">
        <v>229</v>
      </c>
      <c r="V1360" t="s">
        <v>227</v>
      </c>
      <c r="W1360" t="s">
        <v>230</v>
      </c>
    </row>
    <row r="1361" spans="1:23" x14ac:dyDescent="0.25">
      <c r="A1361">
        <v>1863</v>
      </c>
      <c r="B1361" t="s">
        <v>25</v>
      </c>
      <c r="C1361" t="s">
        <v>220</v>
      </c>
      <c r="D1361" t="s">
        <v>205</v>
      </c>
      <c r="E1361" t="s">
        <v>206</v>
      </c>
      <c r="F1361" t="s">
        <v>207</v>
      </c>
      <c r="G1361" t="s">
        <v>234</v>
      </c>
      <c r="H1361" t="s">
        <v>232</v>
      </c>
      <c r="K1361" t="s">
        <v>243</v>
      </c>
      <c r="L1361" t="s">
        <v>237</v>
      </c>
      <c r="M1361" t="s">
        <v>238</v>
      </c>
      <c r="N1361" t="s">
        <v>223</v>
      </c>
      <c r="O1361" t="s">
        <v>224</v>
      </c>
      <c r="P1361" t="s">
        <v>215</v>
      </c>
      <c r="Q1361">
        <v>7</v>
      </c>
      <c r="R1361" t="s">
        <v>216</v>
      </c>
      <c r="U1361" t="s">
        <v>229</v>
      </c>
      <c r="V1361" t="s">
        <v>218</v>
      </c>
      <c r="W1361" t="s">
        <v>219</v>
      </c>
    </row>
    <row r="1362" spans="1:23" x14ac:dyDescent="0.25">
      <c r="A1362">
        <v>1865</v>
      </c>
      <c r="B1362" t="s">
        <v>25</v>
      </c>
      <c r="C1362" t="s">
        <v>204</v>
      </c>
      <c r="D1362" t="s">
        <v>205</v>
      </c>
      <c r="E1362" t="s">
        <v>44</v>
      </c>
      <c r="K1362" t="s">
        <v>44</v>
      </c>
      <c r="N1362" t="s">
        <v>236</v>
      </c>
      <c r="O1362" t="s">
        <v>236</v>
      </c>
    </row>
    <row r="1363" spans="1:23" x14ac:dyDescent="0.25">
      <c r="A1363">
        <v>1866</v>
      </c>
      <c r="B1363" t="s">
        <v>25</v>
      </c>
      <c r="C1363" t="s">
        <v>220</v>
      </c>
      <c r="D1363" t="s">
        <v>205</v>
      </c>
      <c r="E1363" t="s">
        <v>206</v>
      </c>
      <c r="F1363" t="s">
        <v>276</v>
      </c>
      <c r="J1363" t="s">
        <v>355</v>
      </c>
      <c r="K1363" t="s">
        <v>210</v>
      </c>
      <c r="L1363" t="s">
        <v>237</v>
      </c>
      <c r="M1363" t="s">
        <v>238</v>
      </c>
      <c r="N1363" t="s">
        <v>223</v>
      </c>
      <c r="O1363" t="s">
        <v>224</v>
      </c>
      <c r="P1363" t="s">
        <v>215</v>
      </c>
      <c r="Q1363">
        <v>7</v>
      </c>
      <c r="R1363" t="s">
        <v>216</v>
      </c>
      <c r="U1363" t="s">
        <v>226</v>
      </c>
      <c r="V1363" t="s">
        <v>227</v>
      </c>
      <c r="W1363" t="s">
        <v>230</v>
      </c>
    </row>
    <row r="1364" spans="1:23" x14ac:dyDescent="0.25">
      <c r="A1364">
        <v>1867</v>
      </c>
      <c r="B1364" t="s">
        <v>25</v>
      </c>
      <c r="C1364" t="s">
        <v>204</v>
      </c>
      <c r="D1364" t="s">
        <v>205</v>
      </c>
      <c r="E1364" t="s">
        <v>206</v>
      </c>
      <c r="F1364" t="s">
        <v>221</v>
      </c>
      <c r="H1364" t="s">
        <v>249</v>
      </c>
      <c r="K1364" t="s">
        <v>210</v>
      </c>
      <c r="L1364" t="s">
        <v>211</v>
      </c>
      <c r="M1364" t="s">
        <v>212</v>
      </c>
      <c r="N1364" t="s">
        <v>213</v>
      </c>
      <c r="O1364" t="s">
        <v>214</v>
      </c>
      <c r="P1364" t="s">
        <v>215</v>
      </c>
      <c r="Q1364">
        <v>7</v>
      </c>
      <c r="R1364" t="s">
        <v>239</v>
      </c>
      <c r="U1364" t="s">
        <v>229</v>
      </c>
      <c r="V1364" t="s">
        <v>227</v>
      </c>
      <c r="W1364" t="s">
        <v>219</v>
      </c>
    </row>
    <row r="1365" spans="1:23" x14ac:dyDescent="0.25">
      <c r="A1365">
        <v>1868</v>
      </c>
      <c r="B1365" t="s">
        <v>25</v>
      </c>
      <c r="C1365" t="s">
        <v>204</v>
      </c>
      <c r="D1365" t="s">
        <v>205</v>
      </c>
      <c r="E1365" t="s">
        <v>206</v>
      </c>
      <c r="F1365" t="s">
        <v>207</v>
      </c>
      <c r="G1365" t="s">
        <v>245</v>
      </c>
      <c r="H1365" t="s">
        <v>254</v>
      </c>
      <c r="K1365" t="s">
        <v>257</v>
      </c>
      <c r="L1365" t="s">
        <v>211</v>
      </c>
      <c r="M1365" t="s">
        <v>212</v>
      </c>
      <c r="N1365" t="s">
        <v>213</v>
      </c>
      <c r="O1365" t="s">
        <v>214</v>
      </c>
      <c r="P1365" t="s">
        <v>235</v>
      </c>
      <c r="Q1365">
        <v>15</v>
      </c>
      <c r="R1365" t="s">
        <v>258</v>
      </c>
      <c r="U1365" t="s">
        <v>229</v>
      </c>
      <c r="V1365" t="s">
        <v>218</v>
      </c>
      <c r="W1365" t="s">
        <v>219</v>
      </c>
    </row>
    <row r="1366" spans="1:23" x14ac:dyDescent="0.25">
      <c r="A1366">
        <v>1869</v>
      </c>
      <c r="B1366" t="s">
        <v>25</v>
      </c>
      <c r="C1366" t="s">
        <v>204</v>
      </c>
      <c r="D1366" t="s">
        <v>205</v>
      </c>
      <c r="E1366" t="s">
        <v>206</v>
      </c>
      <c r="F1366" t="s">
        <v>221</v>
      </c>
      <c r="H1366" t="s">
        <v>249</v>
      </c>
      <c r="K1366" t="s">
        <v>210</v>
      </c>
      <c r="L1366" t="s">
        <v>211</v>
      </c>
      <c r="M1366" t="s">
        <v>212</v>
      </c>
      <c r="N1366" t="s">
        <v>213</v>
      </c>
      <c r="O1366" t="s">
        <v>214</v>
      </c>
      <c r="P1366" t="s">
        <v>215</v>
      </c>
      <c r="Q1366">
        <v>7</v>
      </c>
      <c r="R1366" t="s">
        <v>233</v>
      </c>
      <c r="U1366" t="s">
        <v>226</v>
      </c>
      <c r="V1366" t="s">
        <v>227</v>
      </c>
      <c r="W1366" t="s">
        <v>219</v>
      </c>
    </row>
    <row r="1367" spans="1:23" x14ac:dyDescent="0.25">
      <c r="A1367">
        <v>1870</v>
      </c>
      <c r="B1367" t="s">
        <v>25</v>
      </c>
      <c r="C1367" t="s">
        <v>204</v>
      </c>
      <c r="D1367" t="s">
        <v>205</v>
      </c>
      <c r="E1367" t="s">
        <v>246</v>
      </c>
      <c r="K1367" t="s">
        <v>48</v>
      </c>
      <c r="N1367" t="s">
        <v>236</v>
      </c>
      <c r="O1367" t="s">
        <v>236</v>
      </c>
      <c r="S1367" t="s">
        <v>263</v>
      </c>
      <c r="T1367">
        <v>100</v>
      </c>
      <c r="U1367" t="s">
        <v>226</v>
      </c>
      <c r="V1367" t="s">
        <v>227</v>
      </c>
      <c r="W1367" t="s">
        <v>230</v>
      </c>
    </row>
    <row r="1368" spans="1:23" x14ac:dyDescent="0.25">
      <c r="A1368">
        <v>1871</v>
      </c>
      <c r="B1368" t="s">
        <v>25</v>
      </c>
      <c r="C1368" t="s">
        <v>204</v>
      </c>
      <c r="D1368" t="s">
        <v>205</v>
      </c>
      <c r="E1368" t="s">
        <v>206</v>
      </c>
      <c r="F1368" t="s">
        <v>207</v>
      </c>
      <c r="G1368" t="s">
        <v>208</v>
      </c>
      <c r="H1368" t="s">
        <v>248</v>
      </c>
      <c r="K1368" t="s">
        <v>210</v>
      </c>
      <c r="L1368" t="s">
        <v>211</v>
      </c>
      <c r="M1368" t="s">
        <v>212</v>
      </c>
      <c r="N1368" t="s">
        <v>213</v>
      </c>
      <c r="O1368" t="s">
        <v>214</v>
      </c>
      <c r="P1368" t="s">
        <v>215</v>
      </c>
      <c r="Q1368">
        <v>7</v>
      </c>
      <c r="R1368" t="s">
        <v>526</v>
      </c>
      <c r="U1368" t="s">
        <v>280</v>
      </c>
      <c r="V1368" t="s">
        <v>227</v>
      </c>
      <c r="W1368" t="s">
        <v>230</v>
      </c>
    </row>
    <row r="1369" spans="1:23" x14ac:dyDescent="0.25">
      <c r="A1369">
        <v>1872</v>
      </c>
      <c r="B1369" t="s">
        <v>25</v>
      </c>
      <c r="C1369" t="s">
        <v>220</v>
      </c>
      <c r="D1369" t="s">
        <v>205</v>
      </c>
      <c r="E1369" t="s">
        <v>206</v>
      </c>
      <c r="F1369" t="s">
        <v>221</v>
      </c>
      <c r="H1369" t="s">
        <v>249</v>
      </c>
      <c r="K1369" t="s">
        <v>210</v>
      </c>
      <c r="L1369" t="s">
        <v>211</v>
      </c>
      <c r="M1369" t="s">
        <v>212</v>
      </c>
      <c r="N1369" t="s">
        <v>223</v>
      </c>
      <c r="O1369" t="s">
        <v>224</v>
      </c>
      <c r="P1369" t="s">
        <v>235</v>
      </c>
      <c r="Q1369">
        <v>15</v>
      </c>
      <c r="R1369" t="s">
        <v>233</v>
      </c>
      <c r="U1369" t="s">
        <v>229</v>
      </c>
      <c r="V1369" t="s">
        <v>227</v>
      </c>
      <c r="W1369" t="s">
        <v>230</v>
      </c>
    </row>
    <row r="1370" spans="1:23" x14ac:dyDescent="0.25">
      <c r="A1370">
        <v>1873</v>
      </c>
      <c r="B1370" t="s">
        <v>25</v>
      </c>
      <c r="C1370" t="s">
        <v>204</v>
      </c>
      <c r="D1370" t="s">
        <v>205</v>
      </c>
      <c r="E1370" t="s">
        <v>206</v>
      </c>
      <c r="F1370" t="s">
        <v>207</v>
      </c>
      <c r="G1370" t="s">
        <v>245</v>
      </c>
      <c r="H1370" t="s">
        <v>249</v>
      </c>
      <c r="K1370" t="s">
        <v>210</v>
      </c>
      <c r="L1370" t="s">
        <v>237</v>
      </c>
      <c r="M1370" t="s">
        <v>238</v>
      </c>
      <c r="N1370" t="s">
        <v>213</v>
      </c>
      <c r="O1370" t="s">
        <v>214</v>
      </c>
      <c r="P1370" t="s">
        <v>215</v>
      </c>
      <c r="Q1370">
        <v>7</v>
      </c>
      <c r="R1370" t="s">
        <v>216</v>
      </c>
      <c r="U1370" t="s">
        <v>411</v>
      </c>
      <c r="V1370" t="s">
        <v>218</v>
      </c>
      <c r="W1370" t="s">
        <v>219</v>
      </c>
    </row>
    <row r="1371" spans="1:23" x14ac:dyDescent="0.25">
      <c r="A1371">
        <v>1874</v>
      </c>
      <c r="B1371" t="s">
        <v>25</v>
      </c>
      <c r="C1371" t="s">
        <v>204</v>
      </c>
      <c r="D1371" t="s">
        <v>205</v>
      </c>
      <c r="E1371" t="s">
        <v>206</v>
      </c>
      <c r="F1371" t="s">
        <v>221</v>
      </c>
      <c r="H1371" t="s">
        <v>222</v>
      </c>
      <c r="K1371" t="s">
        <v>257</v>
      </c>
      <c r="L1371" t="s">
        <v>211</v>
      </c>
      <c r="M1371" t="s">
        <v>212</v>
      </c>
      <c r="N1371" t="s">
        <v>223</v>
      </c>
      <c r="O1371" t="s">
        <v>224</v>
      </c>
      <c r="P1371" t="s">
        <v>235</v>
      </c>
      <c r="Q1371">
        <v>15</v>
      </c>
      <c r="R1371" t="s">
        <v>216</v>
      </c>
      <c r="U1371" t="s">
        <v>229</v>
      </c>
      <c r="V1371" t="s">
        <v>227</v>
      </c>
      <c r="W1371" t="s">
        <v>219</v>
      </c>
    </row>
    <row r="1372" spans="1:23" x14ac:dyDescent="0.25">
      <c r="A1372">
        <v>1875</v>
      </c>
      <c r="B1372" t="s">
        <v>25</v>
      </c>
      <c r="C1372" t="s">
        <v>204</v>
      </c>
      <c r="D1372" t="s">
        <v>205</v>
      </c>
      <c r="E1372" t="s">
        <v>206</v>
      </c>
      <c r="F1372" t="s">
        <v>276</v>
      </c>
      <c r="J1372" t="s">
        <v>277</v>
      </c>
      <c r="K1372" t="s">
        <v>210</v>
      </c>
      <c r="L1372" t="s">
        <v>211</v>
      </c>
      <c r="M1372" t="s">
        <v>212</v>
      </c>
      <c r="N1372" t="s">
        <v>213</v>
      </c>
      <c r="O1372" t="s">
        <v>214</v>
      </c>
      <c r="P1372" t="s">
        <v>215</v>
      </c>
      <c r="Q1372">
        <v>7</v>
      </c>
      <c r="R1372" t="s">
        <v>527</v>
      </c>
      <c r="U1372" t="s">
        <v>311</v>
      </c>
      <c r="V1372" t="s">
        <v>227</v>
      </c>
      <c r="W1372" t="s">
        <v>219</v>
      </c>
    </row>
    <row r="1373" spans="1:23" x14ac:dyDescent="0.25">
      <c r="A1373">
        <v>1876</v>
      </c>
      <c r="B1373" t="s">
        <v>25</v>
      </c>
      <c r="C1373" t="s">
        <v>204</v>
      </c>
      <c r="D1373" t="s">
        <v>205</v>
      </c>
      <c r="E1373" t="s">
        <v>206</v>
      </c>
      <c r="F1373" t="s">
        <v>276</v>
      </c>
      <c r="J1373" t="s">
        <v>277</v>
      </c>
      <c r="K1373" t="s">
        <v>210</v>
      </c>
      <c r="L1373" t="s">
        <v>211</v>
      </c>
      <c r="M1373" t="s">
        <v>212</v>
      </c>
      <c r="N1373" t="s">
        <v>213</v>
      </c>
      <c r="O1373" t="s">
        <v>214</v>
      </c>
      <c r="P1373" t="s">
        <v>228</v>
      </c>
      <c r="Q1373">
        <v>12.5</v>
      </c>
      <c r="R1373" t="s">
        <v>216</v>
      </c>
      <c r="U1373" t="s">
        <v>229</v>
      </c>
      <c r="V1373" t="s">
        <v>218</v>
      </c>
      <c r="W1373" t="s">
        <v>230</v>
      </c>
    </row>
    <row r="1374" spans="1:23" x14ac:dyDescent="0.25">
      <c r="A1374">
        <v>1877</v>
      </c>
      <c r="B1374" t="s">
        <v>25</v>
      </c>
      <c r="C1374" t="s">
        <v>204</v>
      </c>
      <c r="D1374" t="s">
        <v>205</v>
      </c>
      <c r="E1374" t="s">
        <v>246</v>
      </c>
      <c r="K1374" t="s">
        <v>48</v>
      </c>
      <c r="N1374" t="s">
        <v>236</v>
      </c>
      <c r="O1374" t="s">
        <v>236</v>
      </c>
      <c r="S1374" t="s">
        <v>263</v>
      </c>
      <c r="T1374">
        <v>100</v>
      </c>
      <c r="U1374" t="s">
        <v>283</v>
      </c>
      <c r="V1374" t="s">
        <v>227</v>
      </c>
      <c r="W1374" t="s">
        <v>230</v>
      </c>
    </row>
    <row r="1375" spans="1:23" x14ac:dyDescent="0.25">
      <c r="A1375">
        <v>1878</v>
      </c>
      <c r="B1375" t="s">
        <v>25</v>
      </c>
      <c r="C1375" t="s">
        <v>220</v>
      </c>
      <c r="D1375" t="s">
        <v>205</v>
      </c>
      <c r="E1375" t="s">
        <v>206</v>
      </c>
      <c r="F1375" t="s">
        <v>221</v>
      </c>
      <c r="H1375" t="s">
        <v>240</v>
      </c>
      <c r="K1375" t="s">
        <v>243</v>
      </c>
      <c r="L1375" t="s">
        <v>284</v>
      </c>
      <c r="M1375" s="116">
        <v>0.35</v>
      </c>
      <c r="N1375" t="s">
        <v>213</v>
      </c>
      <c r="O1375" t="s">
        <v>214</v>
      </c>
      <c r="P1375" t="s">
        <v>215</v>
      </c>
      <c r="Q1375">
        <v>7</v>
      </c>
      <c r="R1375" t="s">
        <v>216</v>
      </c>
      <c r="U1375" t="s">
        <v>226</v>
      </c>
      <c r="V1375" t="s">
        <v>227</v>
      </c>
      <c r="W1375" t="s">
        <v>219</v>
      </c>
    </row>
    <row r="1376" spans="1:23" x14ac:dyDescent="0.25">
      <c r="A1376">
        <v>1879</v>
      </c>
      <c r="B1376" t="s">
        <v>25</v>
      </c>
      <c r="C1376" t="s">
        <v>204</v>
      </c>
      <c r="D1376" t="s">
        <v>205</v>
      </c>
      <c r="E1376" t="s">
        <v>206</v>
      </c>
      <c r="F1376" t="s">
        <v>207</v>
      </c>
      <c r="G1376" t="s">
        <v>231</v>
      </c>
      <c r="H1376" t="s">
        <v>249</v>
      </c>
      <c r="K1376" t="s">
        <v>210</v>
      </c>
      <c r="L1376" t="s">
        <v>211</v>
      </c>
      <c r="M1376" t="s">
        <v>212</v>
      </c>
      <c r="N1376" t="s">
        <v>213</v>
      </c>
      <c r="O1376" t="s">
        <v>214</v>
      </c>
      <c r="P1376" t="s">
        <v>215</v>
      </c>
      <c r="Q1376">
        <v>7</v>
      </c>
      <c r="R1376" t="s">
        <v>216</v>
      </c>
      <c r="U1376" t="s">
        <v>229</v>
      </c>
      <c r="V1376" t="s">
        <v>227</v>
      </c>
      <c r="W1376" t="s">
        <v>219</v>
      </c>
    </row>
    <row r="1377" spans="1:23" x14ac:dyDescent="0.25">
      <c r="A1377">
        <v>1880</v>
      </c>
      <c r="B1377" t="s">
        <v>25</v>
      </c>
      <c r="C1377" t="s">
        <v>204</v>
      </c>
      <c r="D1377" t="s">
        <v>205</v>
      </c>
      <c r="E1377" t="s">
        <v>206</v>
      </c>
      <c r="F1377" t="s">
        <v>207</v>
      </c>
      <c r="G1377" t="s">
        <v>231</v>
      </c>
      <c r="H1377" t="s">
        <v>249</v>
      </c>
      <c r="K1377" t="s">
        <v>210</v>
      </c>
      <c r="L1377" t="s">
        <v>211</v>
      </c>
      <c r="M1377" t="s">
        <v>212</v>
      </c>
      <c r="N1377" t="s">
        <v>223</v>
      </c>
      <c r="O1377" t="s">
        <v>224</v>
      </c>
      <c r="P1377" t="s">
        <v>228</v>
      </c>
      <c r="Q1377">
        <v>12.5</v>
      </c>
      <c r="R1377" t="s">
        <v>216</v>
      </c>
      <c r="U1377" t="s">
        <v>226</v>
      </c>
      <c r="V1377" t="s">
        <v>218</v>
      </c>
      <c r="W1377" t="s">
        <v>219</v>
      </c>
    </row>
    <row r="1378" spans="1:23" x14ac:dyDescent="0.25">
      <c r="A1378">
        <v>1883</v>
      </c>
      <c r="B1378" t="s">
        <v>25</v>
      </c>
      <c r="C1378" t="s">
        <v>204</v>
      </c>
      <c r="D1378" t="s">
        <v>205</v>
      </c>
      <c r="E1378" t="s">
        <v>206</v>
      </c>
      <c r="F1378" t="s">
        <v>207</v>
      </c>
      <c r="G1378" t="s">
        <v>234</v>
      </c>
      <c r="H1378" t="s">
        <v>396</v>
      </c>
      <c r="K1378" t="s">
        <v>257</v>
      </c>
      <c r="L1378" t="s">
        <v>237</v>
      </c>
      <c r="M1378" t="s">
        <v>238</v>
      </c>
      <c r="N1378" t="s">
        <v>223</v>
      </c>
      <c r="O1378" t="s">
        <v>224</v>
      </c>
      <c r="P1378" t="s">
        <v>215</v>
      </c>
      <c r="Q1378">
        <v>7</v>
      </c>
      <c r="R1378" t="s">
        <v>225</v>
      </c>
      <c r="U1378" t="s">
        <v>226</v>
      </c>
      <c r="V1378" t="s">
        <v>227</v>
      </c>
      <c r="W1378" t="s">
        <v>230</v>
      </c>
    </row>
    <row r="1379" spans="1:23" x14ac:dyDescent="0.25">
      <c r="A1379">
        <v>1885</v>
      </c>
      <c r="B1379" t="s">
        <v>25</v>
      </c>
      <c r="C1379" t="s">
        <v>204</v>
      </c>
      <c r="D1379" t="s">
        <v>205</v>
      </c>
      <c r="E1379" t="s">
        <v>206</v>
      </c>
      <c r="F1379" t="s">
        <v>221</v>
      </c>
      <c r="H1379" t="s">
        <v>249</v>
      </c>
      <c r="K1379" t="s">
        <v>210</v>
      </c>
      <c r="L1379" t="s">
        <v>211</v>
      </c>
      <c r="M1379" t="s">
        <v>212</v>
      </c>
      <c r="N1379" t="s">
        <v>223</v>
      </c>
      <c r="O1379" t="s">
        <v>224</v>
      </c>
      <c r="P1379" t="s">
        <v>215</v>
      </c>
      <c r="Q1379">
        <v>7</v>
      </c>
      <c r="R1379" t="s">
        <v>225</v>
      </c>
      <c r="U1379" t="s">
        <v>229</v>
      </c>
      <c r="V1379" t="s">
        <v>227</v>
      </c>
      <c r="W1379" t="s">
        <v>219</v>
      </c>
    </row>
    <row r="1380" spans="1:23" x14ac:dyDescent="0.25">
      <c r="A1380">
        <v>1886</v>
      </c>
      <c r="B1380" t="s">
        <v>25</v>
      </c>
      <c r="C1380" t="s">
        <v>204</v>
      </c>
      <c r="D1380" t="s">
        <v>205</v>
      </c>
      <c r="E1380" t="s">
        <v>206</v>
      </c>
      <c r="F1380" t="s">
        <v>276</v>
      </c>
      <c r="J1380" t="s">
        <v>277</v>
      </c>
      <c r="K1380" t="s">
        <v>210</v>
      </c>
      <c r="L1380" t="s">
        <v>211</v>
      </c>
      <c r="M1380" t="s">
        <v>212</v>
      </c>
      <c r="N1380" t="s">
        <v>213</v>
      </c>
      <c r="O1380" t="s">
        <v>214</v>
      </c>
      <c r="P1380" t="s">
        <v>228</v>
      </c>
      <c r="Q1380">
        <v>12.5</v>
      </c>
      <c r="R1380" t="s">
        <v>225</v>
      </c>
      <c r="U1380" t="s">
        <v>226</v>
      </c>
      <c r="V1380" t="s">
        <v>218</v>
      </c>
      <c r="W1380" t="s">
        <v>219</v>
      </c>
    </row>
    <row r="1381" spans="1:23" x14ac:dyDescent="0.25">
      <c r="A1381">
        <v>1887</v>
      </c>
      <c r="B1381" t="s">
        <v>25</v>
      </c>
      <c r="C1381" t="s">
        <v>204</v>
      </c>
      <c r="D1381" t="s">
        <v>205</v>
      </c>
      <c r="E1381" t="s">
        <v>206</v>
      </c>
      <c r="F1381" t="s">
        <v>207</v>
      </c>
      <c r="G1381" t="s">
        <v>208</v>
      </c>
      <c r="H1381" t="s">
        <v>417</v>
      </c>
      <c r="K1381" t="s">
        <v>243</v>
      </c>
      <c r="L1381" t="s">
        <v>211</v>
      </c>
      <c r="M1381" t="s">
        <v>212</v>
      </c>
      <c r="N1381" t="s">
        <v>223</v>
      </c>
      <c r="O1381" t="s">
        <v>224</v>
      </c>
      <c r="P1381" t="s">
        <v>235</v>
      </c>
      <c r="Q1381">
        <v>15</v>
      </c>
      <c r="R1381" t="s">
        <v>319</v>
      </c>
      <c r="U1381" t="s">
        <v>412</v>
      </c>
      <c r="V1381" t="s">
        <v>218</v>
      </c>
      <c r="W1381" t="s">
        <v>219</v>
      </c>
    </row>
    <row r="1382" spans="1:23" x14ac:dyDescent="0.25">
      <c r="A1382">
        <v>1888</v>
      </c>
      <c r="B1382" t="s">
        <v>25</v>
      </c>
      <c r="C1382" t="s">
        <v>204</v>
      </c>
      <c r="D1382" t="s">
        <v>205</v>
      </c>
      <c r="E1382" t="s">
        <v>206</v>
      </c>
      <c r="F1382" t="s">
        <v>221</v>
      </c>
      <c r="H1382" t="s">
        <v>249</v>
      </c>
      <c r="K1382" t="s">
        <v>243</v>
      </c>
      <c r="L1382" t="s">
        <v>211</v>
      </c>
      <c r="M1382" t="s">
        <v>212</v>
      </c>
      <c r="N1382" t="s">
        <v>213</v>
      </c>
      <c r="O1382" t="s">
        <v>214</v>
      </c>
      <c r="P1382" t="s">
        <v>215</v>
      </c>
      <c r="Q1382">
        <v>7</v>
      </c>
      <c r="R1382" t="s">
        <v>216</v>
      </c>
      <c r="U1382" t="s">
        <v>229</v>
      </c>
      <c r="V1382" t="s">
        <v>227</v>
      </c>
      <c r="W1382" t="s">
        <v>219</v>
      </c>
    </row>
    <row r="1383" spans="1:23" x14ac:dyDescent="0.25">
      <c r="A1383">
        <v>1889</v>
      </c>
      <c r="B1383" t="s">
        <v>25</v>
      </c>
      <c r="C1383" t="s">
        <v>204</v>
      </c>
      <c r="D1383" t="s">
        <v>205</v>
      </c>
      <c r="E1383" t="s">
        <v>206</v>
      </c>
      <c r="F1383" t="s">
        <v>276</v>
      </c>
      <c r="J1383" t="s">
        <v>277</v>
      </c>
      <c r="K1383" t="s">
        <v>210</v>
      </c>
      <c r="L1383" t="s">
        <v>211</v>
      </c>
      <c r="M1383" t="s">
        <v>212</v>
      </c>
      <c r="N1383" t="s">
        <v>223</v>
      </c>
      <c r="O1383" t="s">
        <v>224</v>
      </c>
      <c r="P1383" t="s">
        <v>215</v>
      </c>
      <c r="Q1383">
        <v>7</v>
      </c>
      <c r="R1383" t="s">
        <v>225</v>
      </c>
      <c r="U1383" t="s">
        <v>278</v>
      </c>
      <c r="V1383" t="s">
        <v>227</v>
      </c>
      <c r="W1383" t="s">
        <v>219</v>
      </c>
    </row>
    <row r="1384" spans="1:23" x14ac:dyDescent="0.25">
      <c r="A1384">
        <v>1890</v>
      </c>
      <c r="B1384" t="s">
        <v>25</v>
      </c>
      <c r="C1384" t="s">
        <v>204</v>
      </c>
      <c r="D1384" t="s">
        <v>205</v>
      </c>
      <c r="E1384" t="s">
        <v>206</v>
      </c>
      <c r="F1384" t="s">
        <v>207</v>
      </c>
      <c r="G1384" t="s">
        <v>231</v>
      </c>
      <c r="H1384" t="s">
        <v>249</v>
      </c>
      <c r="K1384" t="s">
        <v>257</v>
      </c>
      <c r="L1384" t="s">
        <v>211</v>
      </c>
      <c r="M1384" t="s">
        <v>212</v>
      </c>
      <c r="N1384" t="s">
        <v>213</v>
      </c>
      <c r="O1384" t="s">
        <v>214</v>
      </c>
      <c r="P1384" t="s">
        <v>215</v>
      </c>
      <c r="Q1384">
        <v>7</v>
      </c>
      <c r="R1384" t="s">
        <v>239</v>
      </c>
      <c r="U1384" t="s">
        <v>217</v>
      </c>
      <c r="V1384" t="s">
        <v>218</v>
      </c>
      <c r="W1384" t="s">
        <v>230</v>
      </c>
    </row>
    <row r="1385" spans="1:23" x14ac:dyDescent="0.25">
      <c r="A1385">
        <v>1891</v>
      </c>
      <c r="B1385" t="s">
        <v>25</v>
      </c>
      <c r="C1385" t="s">
        <v>204</v>
      </c>
      <c r="D1385" t="s">
        <v>205</v>
      </c>
      <c r="E1385" t="s">
        <v>206</v>
      </c>
      <c r="F1385" t="s">
        <v>276</v>
      </c>
      <c r="J1385" t="s">
        <v>277</v>
      </c>
      <c r="K1385" t="s">
        <v>210</v>
      </c>
      <c r="L1385" t="s">
        <v>211</v>
      </c>
      <c r="M1385" t="s">
        <v>212</v>
      </c>
      <c r="N1385" t="s">
        <v>213</v>
      </c>
      <c r="O1385" t="s">
        <v>214</v>
      </c>
      <c r="P1385" t="s">
        <v>259</v>
      </c>
      <c r="Q1385">
        <v>2</v>
      </c>
      <c r="R1385" t="s">
        <v>239</v>
      </c>
      <c r="U1385" t="s">
        <v>226</v>
      </c>
      <c r="V1385" t="s">
        <v>227</v>
      </c>
      <c r="W1385" t="s">
        <v>219</v>
      </c>
    </row>
    <row r="1386" spans="1:23" x14ac:dyDescent="0.25">
      <c r="A1386">
        <v>1893</v>
      </c>
      <c r="B1386" t="s">
        <v>25</v>
      </c>
      <c r="C1386" t="s">
        <v>220</v>
      </c>
      <c r="D1386" t="s">
        <v>205</v>
      </c>
      <c r="E1386" t="s">
        <v>206</v>
      </c>
      <c r="F1386" t="s">
        <v>221</v>
      </c>
      <c r="H1386" t="s">
        <v>290</v>
      </c>
      <c r="K1386" t="s">
        <v>257</v>
      </c>
      <c r="L1386" t="s">
        <v>211</v>
      </c>
      <c r="M1386" t="s">
        <v>212</v>
      </c>
      <c r="N1386" t="s">
        <v>213</v>
      </c>
      <c r="O1386" t="s">
        <v>214</v>
      </c>
      <c r="P1386" t="s">
        <v>228</v>
      </c>
      <c r="Q1386">
        <v>12.5</v>
      </c>
      <c r="R1386" t="s">
        <v>233</v>
      </c>
      <c r="U1386" t="s">
        <v>278</v>
      </c>
      <c r="V1386" t="s">
        <v>227</v>
      </c>
      <c r="W1386" t="s">
        <v>230</v>
      </c>
    </row>
    <row r="1387" spans="1:23" x14ac:dyDescent="0.25">
      <c r="A1387">
        <v>1897</v>
      </c>
      <c r="B1387" t="s">
        <v>25</v>
      </c>
      <c r="C1387" t="s">
        <v>204</v>
      </c>
      <c r="D1387" t="s">
        <v>205</v>
      </c>
      <c r="E1387" t="s">
        <v>43</v>
      </c>
      <c r="K1387" t="s">
        <v>43</v>
      </c>
      <c r="N1387" t="s">
        <v>236</v>
      </c>
      <c r="O1387" t="s">
        <v>236</v>
      </c>
    </row>
    <row r="1388" spans="1:23" x14ac:dyDescent="0.25">
      <c r="A1388">
        <v>1898</v>
      </c>
      <c r="B1388" t="s">
        <v>25</v>
      </c>
      <c r="C1388" t="s">
        <v>204</v>
      </c>
      <c r="D1388" t="s">
        <v>205</v>
      </c>
      <c r="E1388" t="s">
        <v>206</v>
      </c>
      <c r="F1388" t="s">
        <v>207</v>
      </c>
      <c r="G1388" t="s">
        <v>208</v>
      </c>
      <c r="H1388" t="s">
        <v>240</v>
      </c>
      <c r="K1388" t="s">
        <v>210</v>
      </c>
      <c r="L1388" t="s">
        <v>211</v>
      </c>
      <c r="M1388" t="s">
        <v>212</v>
      </c>
      <c r="N1388" t="s">
        <v>223</v>
      </c>
      <c r="O1388" t="s">
        <v>224</v>
      </c>
      <c r="P1388" t="s">
        <v>215</v>
      </c>
      <c r="Q1388">
        <v>7</v>
      </c>
      <c r="R1388" t="s">
        <v>528</v>
      </c>
      <c r="U1388" t="s">
        <v>229</v>
      </c>
      <c r="V1388" t="s">
        <v>227</v>
      </c>
      <c r="W1388" t="s">
        <v>219</v>
      </c>
    </row>
    <row r="1389" spans="1:23" x14ac:dyDescent="0.25">
      <c r="A1389">
        <v>1899</v>
      </c>
      <c r="B1389" t="s">
        <v>25</v>
      </c>
      <c r="C1389" t="s">
        <v>204</v>
      </c>
      <c r="D1389" t="s">
        <v>205</v>
      </c>
      <c r="E1389" t="s">
        <v>206</v>
      </c>
      <c r="F1389" t="s">
        <v>221</v>
      </c>
      <c r="H1389" t="s">
        <v>249</v>
      </c>
      <c r="K1389" t="s">
        <v>257</v>
      </c>
      <c r="L1389" t="s">
        <v>211</v>
      </c>
      <c r="M1389" t="s">
        <v>212</v>
      </c>
      <c r="N1389" t="s">
        <v>223</v>
      </c>
      <c r="O1389" t="s">
        <v>224</v>
      </c>
      <c r="P1389" t="s">
        <v>235</v>
      </c>
      <c r="Q1389">
        <v>15</v>
      </c>
      <c r="R1389" t="s">
        <v>225</v>
      </c>
      <c r="U1389" t="s">
        <v>229</v>
      </c>
      <c r="V1389" t="s">
        <v>218</v>
      </c>
      <c r="W1389" t="s">
        <v>219</v>
      </c>
    </row>
    <row r="1390" spans="1:23" x14ac:dyDescent="0.25">
      <c r="A1390">
        <v>1904</v>
      </c>
      <c r="B1390" t="s">
        <v>25</v>
      </c>
      <c r="C1390" t="s">
        <v>204</v>
      </c>
      <c r="D1390" t="s">
        <v>205</v>
      </c>
      <c r="E1390" t="s">
        <v>246</v>
      </c>
      <c r="K1390" t="s">
        <v>48</v>
      </c>
      <c r="N1390" t="s">
        <v>236</v>
      </c>
      <c r="O1390" t="s">
        <v>236</v>
      </c>
      <c r="S1390" t="s">
        <v>263</v>
      </c>
      <c r="T1390">
        <v>100</v>
      </c>
      <c r="U1390" t="s">
        <v>229</v>
      </c>
      <c r="V1390" t="s">
        <v>218</v>
      </c>
      <c r="W1390" t="s">
        <v>219</v>
      </c>
    </row>
    <row r="1391" spans="1:23" x14ac:dyDescent="0.25">
      <c r="A1391">
        <v>1905</v>
      </c>
      <c r="B1391" t="s">
        <v>25</v>
      </c>
      <c r="C1391" t="s">
        <v>204</v>
      </c>
      <c r="D1391" t="s">
        <v>205</v>
      </c>
      <c r="E1391" t="s">
        <v>206</v>
      </c>
      <c r="F1391" t="s">
        <v>221</v>
      </c>
      <c r="H1391" t="s">
        <v>222</v>
      </c>
      <c r="K1391" t="s">
        <v>210</v>
      </c>
      <c r="L1391" t="s">
        <v>237</v>
      </c>
      <c r="M1391" t="s">
        <v>238</v>
      </c>
      <c r="N1391" t="s">
        <v>223</v>
      </c>
      <c r="O1391" t="s">
        <v>224</v>
      </c>
      <c r="P1391" t="s">
        <v>259</v>
      </c>
      <c r="Q1391">
        <v>2</v>
      </c>
      <c r="R1391" t="s">
        <v>225</v>
      </c>
      <c r="U1391" t="s">
        <v>226</v>
      </c>
      <c r="V1391" t="s">
        <v>227</v>
      </c>
      <c r="W1391" t="s">
        <v>219</v>
      </c>
    </row>
    <row r="1392" spans="1:23" x14ac:dyDescent="0.25">
      <c r="A1392">
        <v>1909</v>
      </c>
      <c r="B1392" t="s">
        <v>25</v>
      </c>
      <c r="C1392" t="s">
        <v>204</v>
      </c>
      <c r="D1392" t="s">
        <v>205</v>
      </c>
      <c r="E1392" t="s">
        <v>246</v>
      </c>
      <c r="K1392" t="s">
        <v>48</v>
      </c>
      <c r="N1392" t="s">
        <v>236</v>
      </c>
      <c r="O1392" t="s">
        <v>236</v>
      </c>
      <c r="S1392" t="s">
        <v>263</v>
      </c>
      <c r="T1392">
        <v>100</v>
      </c>
      <c r="U1392" t="s">
        <v>270</v>
      </c>
      <c r="V1392" t="s">
        <v>227</v>
      </c>
      <c r="W1392" t="s">
        <v>219</v>
      </c>
    </row>
    <row r="1393" spans="1:23" x14ac:dyDescent="0.25">
      <c r="A1393">
        <v>1912</v>
      </c>
      <c r="B1393" t="s">
        <v>25</v>
      </c>
      <c r="C1393" t="s">
        <v>204</v>
      </c>
      <c r="D1393" t="s">
        <v>205</v>
      </c>
      <c r="E1393" t="s">
        <v>246</v>
      </c>
      <c r="K1393" t="s">
        <v>48</v>
      </c>
      <c r="N1393" t="s">
        <v>236</v>
      </c>
      <c r="O1393" t="s">
        <v>236</v>
      </c>
      <c r="S1393" t="s">
        <v>339</v>
      </c>
      <c r="T1393">
        <v>70</v>
      </c>
      <c r="U1393" t="s">
        <v>283</v>
      </c>
      <c r="V1393" t="s">
        <v>218</v>
      </c>
      <c r="W1393" t="s">
        <v>219</v>
      </c>
    </row>
    <row r="1394" spans="1:23" x14ac:dyDescent="0.25">
      <c r="A1394">
        <v>1914</v>
      </c>
      <c r="B1394" t="s">
        <v>25</v>
      </c>
      <c r="C1394" t="s">
        <v>204</v>
      </c>
      <c r="D1394" t="s">
        <v>205</v>
      </c>
      <c r="E1394" t="s">
        <v>206</v>
      </c>
      <c r="F1394" t="s">
        <v>276</v>
      </c>
      <c r="J1394" t="s">
        <v>424</v>
      </c>
      <c r="K1394" t="s">
        <v>210</v>
      </c>
      <c r="L1394" t="s">
        <v>211</v>
      </c>
      <c r="M1394" t="s">
        <v>212</v>
      </c>
      <c r="N1394" t="s">
        <v>213</v>
      </c>
      <c r="O1394" t="s">
        <v>214</v>
      </c>
      <c r="P1394" t="s">
        <v>259</v>
      </c>
      <c r="Q1394">
        <v>2</v>
      </c>
      <c r="R1394" t="s">
        <v>216</v>
      </c>
      <c r="U1394" t="s">
        <v>226</v>
      </c>
      <c r="V1394" t="s">
        <v>227</v>
      </c>
      <c r="W1394" t="s">
        <v>219</v>
      </c>
    </row>
    <row r="1395" spans="1:23" x14ac:dyDescent="0.25">
      <c r="A1395">
        <v>1915</v>
      </c>
      <c r="B1395" t="s">
        <v>25</v>
      </c>
      <c r="C1395" t="s">
        <v>204</v>
      </c>
      <c r="D1395" t="s">
        <v>205</v>
      </c>
      <c r="E1395" t="s">
        <v>206</v>
      </c>
      <c r="F1395" t="s">
        <v>276</v>
      </c>
      <c r="J1395" t="s">
        <v>277</v>
      </c>
      <c r="K1395" t="s">
        <v>210</v>
      </c>
      <c r="L1395" t="s">
        <v>211</v>
      </c>
      <c r="M1395" t="s">
        <v>212</v>
      </c>
      <c r="N1395" t="s">
        <v>213</v>
      </c>
      <c r="O1395" t="s">
        <v>214</v>
      </c>
      <c r="P1395" t="s">
        <v>215</v>
      </c>
      <c r="Q1395">
        <v>7</v>
      </c>
      <c r="R1395" t="s">
        <v>216</v>
      </c>
      <c r="U1395" t="s">
        <v>229</v>
      </c>
      <c r="V1395" t="s">
        <v>218</v>
      </c>
      <c r="W1395" t="s">
        <v>230</v>
      </c>
    </row>
    <row r="1396" spans="1:23" x14ac:dyDescent="0.25">
      <c r="A1396">
        <v>1926</v>
      </c>
      <c r="B1396" t="s">
        <v>25</v>
      </c>
      <c r="C1396" t="s">
        <v>204</v>
      </c>
      <c r="D1396" t="s">
        <v>205</v>
      </c>
      <c r="E1396" t="s">
        <v>206</v>
      </c>
      <c r="F1396" t="s">
        <v>221</v>
      </c>
      <c r="H1396" t="s">
        <v>249</v>
      </c>
      <c r="K1396" t="s">
        <v>210</v>
      </c>
      <c r="L1396" t="s">
        <v>211</v>
      </c>
      <c r="M1396" t="s">
        <v>212</v>
      </c>
      <c r="N1396" t="s">
        <v>213</v>
      </c>
      <c r="O1396" t="s">
        <v>214</v>
      </c>
      <c r="P1396" t="s">
        <v>215</v>
      </c>
      <c r="Q1396">
        <v>7</v>
      </c>
      <c r="R1396" t="s">
        <v>233</v>
      </c>
      <c r="U1396" t="s">
        <v>229</v>
      </c>
      <c r="V1396" t="s">
        <v>218</v>
      </c>
      <c r="W1396" t="s">
        <v>219</v>
      </c>
    </row>
    <row r="1397" spans="1:23" x14ac:dyDescent="0.25">
      <c r="A1397">
        <v>1927</v>
      </c>
      <c r="B1397" t="s">
        <v>25</v>
      </c>
      <c r="C1397" t="s">
        <v>204</v>
      </c>
      <c r="D1397" t="s">
        <v>205</v>
      </c>
      <c r="E1397" t="s">
        <v>206</v>
      </c>
      <c r="F1397" t="s">
        <v>207</v>
      </c>
      <c r="G1397" t="s">
        <v>234</v>
      </c>
      <c r="H1397" t="s">
        <v>232</v>
      </c>
      <c r="K1397" t="s">
        <v>210</v>
      </c>
      <c r="L1397" t="s">
        <v>211</v>
      </c>
      <c r="M1397" t="s">
        <v>212</v>
      </c>
      <c r="N1397" t="s">
        <v>213</v>
      </c>
      <c r="O1397" t="s">
        <v>214</v>
      </c>
      <c r="P1397" t="s">
        <v>215</v>
      </c>
      <c r="Q1397">
        <v>7</v>
      </c>
      <c r="R1397" t="s">
        <v>267</v>
      </c>
      <c r="U1397" t="s">
        <v>217</v>
      </c>
      <c r="V1397" t="s">
        <v>218</v>
      </c>
      <c r="W1397" t="s">
        <v>230</v>
      </c>
    </row>
    <row r="1398" spans="1:23" x14ac:dyDescent="0.25">
      <c r="A1398">
        <v>1932</v>
      </c>
      <c r="B1398" t="s">
        <v>25</v>
      </c>
      <c r="C1398" t="s">
        <v>204</v>
      </c>
      <c r="D1398" t="s">
        <v>242</v>
      </c>
      <c r="E1398" t="s">
        <v>206</v>
      </c>
      <c r="F1398" t="s">
        <v>207</v>
      </c>
      <c r="G1398" t="s">
        <v>208</v>
      </c>
      <c r="H1398" t="s">
        <v>240</v>
      </c>
      <c r="K1398" t="s">
        <v>257</v>
      </c>
      <c r="L1398" t="s">
        <v>237</v>
      </c>
      <c r="M1398" t="s">
        <v>238</v>
      </c>
      <c r="N1398" t="s">
        <v>223</v>
      </c>
      <c r="O1398" t="s">
        <v>224</v>
      </c>
      <c r="P1398" t="s">
        <v>235</v>
      </c>
      <c r="Q1398">
        <v>15</v>
      </c>
      <c r="R1398" t="s">
        <v>258</v>
      </c>
      <c r="U1398" t="s">
        <v>229</v>
      </c>
      <c r="V1398" t="s">
        <v>218</v>
      </c>
      <c r="W1398" t="s">
        <v>219</v>
      </c>
    </row>
    <row r="1399" spans="1:23" x14ac:dyDescent="0.25">
      <c r="A1399">
        <v>1943</v>
      </c>
      <c r="B1399" t="s">
        <v>25</v>
      </c>
      <c r="C1399" t="s">
        <v>204</v>
      </c>
      <c r="D1399" t="s">
        <v>205</v>
      </c>
      <c r="E1399" t="s">
        <v>206</v>
      </c>
      <c r="F1399" t="s">
        <v>221</v>
      </c>
      <c r="H1399" t="s">
        <v>232</v>
      </c>
      <c r="K1399" t="s">
        <v>210</v>
      </c>
      <c r="L1399" t="s">
        <v>211</v>
      </c>
      <c r="M1399" t="s">
        <v>212</v>
      </c>
      <c r="N1399" t="s">
        <v>223</v>
      </c>
      <c r="O1399" t="s">
        <v>224</v>
      </c>
      <c r="P1399" t="s">
        <v>215</v>
      </c>
      <c r="Q1399">
        <v>7</v>
      </c>
      <c r="R1399" t="s">
        <v>225</v>
      </c>
      <c r="U1399" t="s">
        <v>226</v>
      </c>
      <c r="V1399" t="s">
        <v>227</v>
      </c>
      <c r="W1399" t="s">
        <v>230</v>
      </c>
    </row>
    <row r="1400" spans="1:23" x14ac:dyDescent="0.25">
      <c r="A1400">
        <v>1949</v>
      </c>
      <c r="B1400" t="s">
        <v>25</v>
      </c>
      <c r="C1400" t="s">
        <v>204</v>
      </c>
      <c r="D1400" t="s">
        <v>205</v>
      </c>
      <c r="E1400" t="s">
        <v>206</v>
      </c>
      <c r="F1400" t="s">
        <v>207</v>
      </c>
      <c r="G1400" t="s">
        <v>245</v>
      </c>
      <c r="H1400" t="s">
        <v>232</v>
      </c>
      <c r="K1400" t="s">
        <v>210</v>
      </c>
      <c r="L1400" t="s">
        <v>211</v>
      </c>
      <c r="M1400" t="s">
        <v>212</v>
      </c>
      <c r="N1400" t="s">
        <v>223</v>
      </c>
      <c r="O1400" t="s">
        <v>224</v>
      </c>
      <c r="P1400" t="s">
        <v>228</v>
      </c>
      <c r="Q1400">
        <v>12.5</v>
      </c>
      <c r="R1400" t="s">
        <v>233</v>
      </c>
      <c r="U1400" t="s">
        <v>311</v>
      </c>
      <c r="V1400" t="s">
        <v>218</v>
      </c>
      <c r="W1400" t="s">
        <v>219</v>
      </c>
    </row>
    <row r="1401" spans="1:23" x14ac:dyDescent="0.25">
      <c r="A1401">
        <v>1981</v>
      </c>
      <c r="B1401" t="s">
        <v>25</v>
      </c>
      <c r="C1401" t="s">
        <v>204</v>
      </c>
      <c r="D1401" t="s">
        <v>205</v>
      </c>
      <c r="E1401" t="s">
        <v>206</v>
      </c>
      <c r="F1401" t="s">
        <v>221</v>
      </c>
      <c r="H1401" t="s">
        <v>222</v>
      </c>
      <c r="K1401" t="s">
        <v>210</v>
      </c>
      <c r="L1401" t="s">
        <v>211</v>
      </c>
      <c r="M1401" t="s">
        <v>212</v>
      </c>
      <c r="N1401" t="s">
        <v>213</v>
      </c>
      <c r="O1401" t="s">
        <v>214</v>
      </c>
      <c r="P1401" t="s">
        <v>215</v>
      </c>
      <c r="Q1401">
        <v>7</v>
      </c>
      <c r="R1401" t="s">
        <v>260</v>
      </c>
      <c r="U1401" t="s">
        <v>226</v>
      </c>
      <c r="V1401" t="s">
        <v>227</v>
      </c>
      <c r="W1401" t="s">
        <v>219</v>
      </c>
    </row>
    <row r="1402" spans="1:23" x14ac:dyDescent="0.25">
      <c r="A1402">
        <v>2014</v>
      </c>
      <c r="B1402" t="s">
        <v>25</v>
      </c>
      <c r="C1402" t="s">
        <v>220</v>
      </c>
      <c r="D1402" t="s">
        <v>205</v>
      </c>
      <c r="E1402" t="s">
        <v>206</v>
      </c>
      <c r="F1402" t="s">
        <v>221</v>
      </c>
      <c r="H1402" t="s">
        <v>222</v>
      </c>
      <c r="K1402" t="s">
        <v>257</v>
      </c>
      <c r="L1402" t="s">
        <v>211</v>
      </c>
      <c r="M1402" t="s">
        <v>212</v>
      </c>
      <c r="N1402" t="s">
        <v>213</v>
      </c>
      <c r="O1402" t="s">
        <v>214</v>
      </c>
      <c r="P1402" t="s">
        <v>235</v>
      </c>
      <c r="Q1402">
        <v>15</v>
      </c>
      <c r="R1402" t="s">
        <v>216</v>
      </c>
      <c r="U1402" t="s">
        <v>229</v>
      </c>
      <c r="V1402" t="s">
        <v>227</v>
      </c>
      <c r="W1402" t="s">
        <v>230</v>
      </c>
    </row>
    <row r="1403" spans="1:23" x14ac:dyDescent="0.25">
      <c r="A1403">
        <v>2017</v>
      </c>
      <c r="B1403" t="s">
        <v>25</v>
      </c>
      <c r="C1403" t="s">
        <v>204</v>
      </c>
      <c r="D1403" t="s">
        <v>205</v>
      </c>
      <c r="E1403" t="s">
        <v>206</v>
      </c>
      <c r="F1403" t="s">
        <v>221</v>
      </c>
      <c r="H1403" t="s">
        <v>222</v>
      </c>
      <c r="K1403" t="s">
        <v>210</v>
      </c>
      <c r="L1403" t="s">
        <v>211</v>
      </c>
      <c r="M1403" t="s">
        <v>212</v>
      </c>
      <c r="N1403" t="s">
        <v>213</v>
      </c>
      <c r="O1403" t="s">
        <v>214</v>
      </c>
      <c r="P1403" t="s">
        <v>228</v>
      </c>
      <c r="Q1403">
        <v>12.5</v>
      </c>
      <c r="R1403" t="s">
        <v>233</v>
      </c>
      <c r="U1403" t="s">
        <v>273</v>
      </c>
      <c r="V1403" t="s">
        <v>218</v>
      </c>
      <c r="W1403" t="s">
        <v>230</v>
      </c>
    </row>
    <row r="1404" spans="1:23" x14ac:dyDescent="0.25">
      <c r="A1404">
        <v>2025</v>
      </c>
      <c r="B1404" t="s">
        <v>25</v>
      </c>
      <c r="C1404" t="s">
        <v>204</v>
      </c>
      <c r="D1404" t="s">
        <v>205</v>
      </c>
      <c r="E1404" t="s">
        <v>206</v>
      </c>
      <c r="F1404" t="s">
        <v>221</v>
      </c>
      <c r="H1404" t="s">
        <v>249</v>
      </c>
      <c r="K1404" t="s">
        <v>257</v>
      </c>
      <c r="L1404" t="s">
        <v>211</v>
      </c>
      <c r="M1404" t="s">
        <v>212</v>
      </c>
      <c r="N1404" t="s">
        <v>213</v>
      </c>
      <c r="O1404" t="s">
        <v>214</v>
      </c>
      <c r="P1404" t="s">
        <v>228</v>
      </c>
      <c r="Q1404">
        <v>12.5</v>
      </c>
      <c r="R1404" t="s">
        <v>281</v>
      </c>
      <c r="U1404" t="s">
        <v>270</v>
      </c>
      <c r="V1404" t="s">
        <v>218</v>
      </c>
      <c r="W1404" t="s">
        <v>230</v>
      </c>
    </row>
    <row r="1405" spans="1:23" x14ac:dyDescent="0.25">
      <c r="A1405">
        <v>2112</v>
      </c>
      <c r="B1405" t="s">
        <v>25</v>
      </c>
      <c r="C1405" t="s">
        <v>204</v>
      </c>
      <c r="D1405" t="s">
        <v>205</v>
      </c>
      <c r="E1405" t="s">
        <v>43</v>
      </c>
      <c r="K1405" t="s">
        <v>43</v>
      </c>
      <c r="N1405" t="s">
        <v>236</v>
      </c>
      <c r="O1405" t="s">
        <v>236</v>
      </c>
    </row>
    <row r="1406" spans="1:23" x14ac:dyDescent="0.25">
      <c r="A1406">
        <v>2113</v>
      </c>
      <c r="B1406" t="s">
        <v>25</v>
      </c>
      <c r="C1406" t="s">
        <v>204</v>
      </c>
      <c r="D1406" t="s">
        <v>205</v>
      </c>
      <c r="E1406" t="s">
        <v>206</v>
      </c>
      <c r="F1406" t="s">
        <v>221</v>
      </c>
      <c r="H1406" t="s">
        <v>222</v>
      </c>
      <c r="K1406" t="s">
        <v>279</v>
      </c>
      <c r="L1406" t="s">
        <v>211</v>
      </c>
      <c r="M1406" t="s">
        <v>212</v>
      </c>
      <c r="N1406" t="s">
        <v>213</v>
      </c>
      <c r="O1406" t="s">
        <v>214</v>
      </c>
      <c r="P1406" t="s">
        <v>228</v>
      </c>
      <c r="Q1406">
        <v>12.5</v>
      </c>
      <c r="R1406" t="s">
        <v>529</v>
      </c>
      <c r="U1406" t="s">
        <v>226</v>
      </c>
      <c r="V1406" t="s">
        <v>218</v>
      </c>
      <c r="W1406" t="s">
        <v>230</v>
      </c>
    </row>
    <row r="1407" spans="1:23" x14ac:dyDescent="0.25">
      <c r="A1407">
        <v>2122</v>
      </c>
      <c r="B1407" t="s">
        <v>25</v>
      </c>
      <c r="C1407" t="s">
        <v>204</v>
      </c>
      <c r="D1407" t="s">
        <v>205</v>
      </c>
      <c r="E1407" t="s">
        <v>206</v>
      </c>
      <c r="F1407" t="s">
        <v>207</v>
      </c>
      <c r="G1407" t="s">
        <v>208</v>
      </c>
      <c r="H1407" t="s">
        <v>530</v>
      </c>
      <c r="K1407" t="s">
        <v>210</v>
      </c>
      <c r="L1407" t="s">
        <v>211</v>
      </c>
      <c r="M1407" t="s">
        <v>212</v>
      </c>
      <c r="N1407" t="s">
        <v>213</v>
      </c>
      <c r="O1407" t="s">
        <v>214</v>
      </c>
      <c r="P1407" t="s">
        <v>215</v>
      </c>
      <c r="Q1407">
        <v>7</v>
      </c>
      <c r="R1407" t="s">
        <v>216</v>
      </c>
      <c r="U1407" t="s">
        <v>226</v>
      </c>
      <c r="V1407" t="s">
        <v>218</v>
      </c>
      <c r="W1407" t="s">
        <v>219</v>
      </c>
    </row>
    <row r="1408" spans="1:23" x14ac:dyDescent="0.25">
      <c r="A1408">
        <v>2126</v>
      </c>
      <c r="B1408" t="s">
        <v>25</v>
      </c>
      <c r="C1408" t="s">
        <v>204</v>
      </c>
      <c r="D1408" t="s">
        <v>205</v>
      </c>
      <c r="E1408" t="s">
        <v>206</v>
      </c>
      <c r="F1408" t="s">
        <v>221</v>
      </c>
      <c r="H1408" t="s">
        <v>232</v>
      </c>
      <c r="K1408" t="s">
        <v>210</v>
      </c>
      <c r="L1408" t="s">
        <v>211</v>
      </c>
      <c r="M1408" t="s">
        <v>212</v>
      </c>
      <c r="N1408" t="s">
        <v>213</v>
      </c>
      <c r="O1408" t="s">
        <v>214</v>
      </c>
      <c r="P1408" t="s">
        <v>215</v>
      </c>
      <c r="Q1408">
        <v>7</v>
      </c>
      <c r="R1408" t="s">
        <v>281</v>
      </c>
      <c r="U1408" t="s">
        <v>226</v>
      </c>
      <c r="V1408" t="s">
        <v>227</v>
      </c>
      <c r="W1408" t="s">
        <v>230</v>
      </c>
    </row>
    <row r="1409" spans="1:23" x14ac:dyDescent="0.25">
      <c r="A1409">
        <v>2148</v>
      </c>
      <c r="B1409" t="s">
        <v>25</v>
      </c>
      <c r="C1409" t="s">
        <v>204</v>
      </c>
      <c r="D1409" t="s">
        <v>205</v>
      </c>
      <c r="E1409" t="s">
        <v>206</v>
      </c>
      <c r="F1409" t="s">
        <v>221</v>
      </c>
      <c r="H1409" t="s">
        <v>249</v>
      </c>
      <c r="K1409" t="s">
        <v>210</v>
      </c>
      <c r="L1409" t="s">
        <v>211</v>
      </c>
      <c r="M1409" t="s">
        <v>212</v>
      </c>
      <c r="N1409" t="s">
        <v>223</v>
      </c>
      <c r="O1409" t="s">
        <v>224</v>
      </c>
      <c r="P1409" t="s">
        <v>228</v>
      </c>
      <c r="Q1409">
        <v>12.5</v>
      </c>
      <c r="R1409" t="s">
        <v>281</v>
      </c>
      <c r="U1409" t="s">
        <v>229</v>
      </c>
      <c r="V1409" t="s">
        <v>227</v>
      </c>
      <c r="W1409" t="s">
        <v>230</v>
      </c>
    </row>
    <row r="1410" spans="1:23" x14ac:dyDescent="0.25">
      <c r="A1410">
        <v>2151</v>
      </c>
      <c r="B1410" t="s">
        <v>25</v>
      </c>
      <c r="C1410" t="s">
        <v>204</v>
      </c>
      <c r="D1410" t="s">
        <v>205</v>
      </c>
      <c r="E1410" t="s">
        <v>206</v>
      </c>
      <c r="F1410" t="s">
        <v>221</v>
      </c>
      <c r="H1410" t="s">
        <v>249</v>
      </c>
      <c r="K1410" t="s">
        <v>210</v>
      </c>
      <c r="L1410" t="s">
        <v>211</v>
      </c>
      <c r="M1410" t="s">
        <v>212</v>
      </c>
      <c r="N1410" t="s">
        <v>213</v>
      </c>
      <c r="O1410" t="s">
        <v>214</v>
      </c>
      <c r="P1410" t="s">
        <v>215</v>
      </c>
      <c r="Q1410">
        <v>7</v>
      </c>
      <c r="R1410" t="s">
        <v>216</v>
      </c>
      <c r="U1410" t="s">
        <v>496</v>
      </c>
      <c r="V1410" t="s">
        <v>218</v>
      </c>
      <c r="W1410" t="s">
        <v>219</v>
      </c>
    </row>
    <row r="1411" spans="1:23" x14ac:dyDescent="0.25">
      <c r="A1411">
        <v>2153</v>
      </c>
      <c r="B1411" t="s">
        <v>25</v>
      </c>
      <c r="C1411" t="s">
        <v>204</v>
      </c>
      <c r="D1411" t="s">
        <v>205</v>
      </c>
      <c r="E1411" t="s">
        <v>206</v>
      </c>
      <c r="F1411" t="s">
        <v>207</v>
      </c>
      <c r="G1411" t="s">
        <v>234</v>
      </c>
      <c r="H1411" t="s">
        <v>222</v>
      </c>
      <c r="K1411" t="s">
        <v>210</v>
      </c>
      <c r="L1411" t="s">
        <v>211</v>
      </c>
      <c r="M1411" t="s">
        <v>212</v>
      </c>
      <c r="N1411" t="s">
        <v>213</v>
      </c>
      <c r="O1411" t="s">
        <v>214</v>
      </c>
      <c r="P1411" t="s">
        <v>215</v>
      </c>
      <c r="Q1411">
        <v>7</v>
      </c>
      <c r="R1411" t="s">
        <v>216</v>
      </c>
      <c r="U1411" t="s">
        <v>270</v>
      </c>
      <c r="V1411" t="s">
        <v>227</v>
      </c>
      <c r="W1411" t="s">
        <v>230</v>
      </c>
    </row>
    <row r="1412" spans="1:23" x14ac:dyDescent="0.25">
      <c r="A1412">
        <v>2154</v>
      </c>
      <c r="B1412" t="s">
        <v>25</v>
      </c>
      <c r="C1412" t="s">
        <v>204</v>
      </c>
      <c r="D1412" t="s">
        <v>205</v>
      </c>
      <c r="E1412" t="s">
        <v>47</v>
      </c>
      <c r="K1412" t="s">
        <v>47</v>
      </c>
      <c r="N1412" t="s">
        <v>236</v>
      </c>
      <c r="O1412" t="s">
        <v>236</v>
      </c>
    </row>
    <row r="1413" spans="1:23" x14ac:dyDescent="0.25">
      <c r="A1413">
        <v>2170</v>
      </c>
      <c r="B1413" t="s">
        <v>25</v>
      </c>
      <c r="C1413" t="s">
        <v>204</v>
      </c>
      <c r="D1413" t="s">
        <v>205</v>
      </c>
      <c r="E1413" t="s">
        <v>206</v>
      </c>
      <c r="F1413" t="s">
        <v>207</v>
      </c>
      <c r="G1413" t="s">
        <v>234</v>
      </c>
      <c r="H1413" t="s">
        <v>249</v>
      </c>
      <c r="K1413" t="s">
        <v>210</v>
      </c>
      <c r="L1413" t="s">
        <v>211</v>
      </c>
      <c r="M1413" t="s">
        <v>212</v>
      </c>
      <c r="N1413" t="s">
        <v>213</v>
      </c>
      <c r="O1413" t="s">
        <v>214</v>
      </c>
      <c r="P1413" t="s">
        <v>215</v>
      </c>
      <c r="Q1413">
        <v>7</v>
      </c>
      <c r="R1413" t="s">
        <v>216</v>
      </c>
      <c r="U1413" t="s">
        <v>283</v>
      </c>
      <c r="V1413" t="s">
        <v>218</v>
      </c>
      <c r="W1413" t="s">
        <v>230</v>
      </c>
    </row>
    <row r="1414" spans="1:23" x14ac:dyDescent="0.25">
      <c r="A1414">
        <v>2172</v>
      </c>
      <c r="B1414" t="s">
        <v>25</v>
      </c>
      <c r="C1414" t="s">
        <v>204</v>
      </c>
      <c r="D1414" t="s">
        <v>205</v>
      </c>
      <c r="E1414" t="s">
        <v>206</v>
      </c>
      <c r="F1414" t="s">
        <v>221</v>
      </c>
      <c r="H1414" t="s">
        <v>222</v>
      </c>
      <c r="K1414" t="s">
        <v>210</v>
      </c>
      <c r="L1414" t="s">
        <v>237</v>
      </c>
      <c r="M1414" t="s">
        <v>238</v>
      </c>
      <c r="N1414" t="s">
        <v>223</v>
      </c>
      <c r="O1414" t="s">
        <v>224</v>
      </c>
      <c r="P1414" t="s">
        <v>215</v>
      </c>
      <c r="Q1414">
        <v>7</v>
      </c>
      <c r="R1414" t="s">
        <v>216</v>
      </c>
      <c r="U1414" t="s">
        <v>226</v>
      </c>
      <c r="V1414" t="s">
        <v>227</v>
      </c>
      <c r="W1414" t="s">
        <v>230</v>
      </c>
    </row>
    <row r="1415" spans="1:23" x14ac:dyDescent="0.25">
      <c r="A1415">
        <v>2175</v>
      </c>
      <c r="B1415" t="s">
        <v>25</v>
      </c>
      <c r="C1415" t="s">
        <v>204</v>
      </c>
      <c r="D1415" t="s">
        <v>205</v>
      </c>
      <c r="E1415" t="s">
        <v>206</v>
      </c>
      <c r="F1415" t="s">
        <v>276</v>
      </c>
      <c r="J1415" t="s">
        <v>277</v>
      </c>
      <c r="K1415" t="s">
        <v>210</v>
      </c>
      <c r="L1415" t="s">
        <v>211</v>
      </c>
      <c r="M1415" t="s">
        <v>212</v>
      </c>
      <c r="N1415" t="s">
        <v>213</v>
      </c>
      <c r="O1415" t="s">
        <v>214</v>
      </c>
      <c r="P1415" t="s">
        <v>215</v>
      </c>
      <c r="Q1415">
        <v>7</v>
      </c>
      <c r="R1415" t="s">
        <v>260</v>
      </c>
      <c r="U1415" t="s">
        <v>229</v>
      </c>
      <c r="V1415" t="s">
        <v>218</v>
      </c>
      <c r="W1415" t="s">
        <v>219</v>
      </c>
    </row>
    <row r="1416" spans="1:23" x14ac:dyDescent="0.25">
      <c r="A1416">
        <v>2207</v>
      </c>
      <c r="B1416" t="s">
        <v>25</v>
      </c>
      <c r="C1416" t="s">
        <v>204</v>
      </c>
      <c r="D1416" t="s">
        <v>205</v>
      </c>
      <c r="E1416" t="s">
        <v>206</v>
      </c>
      <c r="F1416" t="s">
        <v>207</v>
      </c>
      <c r="G1416" t="s">
        <v>208</v>
      </c>
      <c r="H1416" t="s">
        <v>232</v>
      </c>
      <c r="K1416" t="s">
        <v>210</v>
      </c>
      <c r="L1416" t="s">
        <v>211</v>
      </c>
      <c r="M1416" t="s">
        <v>212</v>
      </c>
      <c r="N1416" t="s">
        <v>213</v>
      </c>
      <c r="O1416" t="s">
        <v>214</v>
      </c>
      <c r="P1416" t="s">
        <v>215</v>
      </c>
      <c r="Q1416">
        <v>7</v>
      </c>
      <c r="R1416" t="s">
        <v>260</v>
      </c>
      <c r="U1416" t="s">
        <v>226</v>
      </c>
      <c r="V1416" t="s">
        <v>227</v>
      </c>
      <c r="W1416" t="s">
        <v>230</v>
      </c>
    </row>
    <row r="1417" spans="1:23" x14ac:dyDescent="0.25">
      <c r="A1417">
        <v>2209</v>
      </c>
      <c r="B1417" t="s">
        <v>25</v>
      </c>
      <c r="C1417" t="s">
        <v>220</v>
      </c>
      <c r="D1417" t="s">
        <v>205</v>
      </c>
      <c r="E1417" t="s">
        <v>206</v>
      </c>
      <c r="F1417" t="s">
        <v>207</v>
      </c>
      <c r="G1417" t="s">
        <v>208</v>
      </c>
      <c r="H1417" t="s">
        <v>249</v>
      </c>
      <c r="K1417" t="s">
        <v>210</v>
      </c>
      <c r="L1417" t="s">
        <v>211</v>
      </c>
      <c r="M1417" t="s">
        <v>212</v>
      </c>
      <c r="N1417" t="s">
        <v>223</v>
      </c>
      <c r="O1417" t="s">
        <v>224</v>
      </c>
      <c r="P1417" t="s">
        <v>235</v>
      </c>
      <c r="Q1417">
        <v>15</v>
      </c>
      <c r="R1417" t="s">
        <v>531</v>
      </c>
      <c r="U1417" t="s">
        <v>229</v>
      </c>
      <c r="V1417" t="s">
        <v>218</v>
      </c>
      <c r="W1417" t="s">
        <v>230</v>
      </c>
    </row>
    <row r="1418" spans="1:23" x14ac:dyDescent="0.25">
      <c r="A1418">
        <v>2210</v>
      </c>
      <c r="B1418" t="s">
        <v>25</v>
      </c>
      <c r="C1418" t="s">
        <v>220</v>
      </c>
      <c r="D1418" t="s">
        <v>205</v>
      </c>
      <c r="E1418" t="s">
        <v>206</v>
      </c>
      <c r="F1418" t="s">
        <v>207</v>
      </c>
      <c r="G1418" t="s">
        <v>234</v>
      </c>
      <c r="H1418" t="s">
        <v>249</v>
      </c>
      <c r="K1418" t="s">
        <v>279</v>
      </c>
      <c r="L1418" t="s">
        <v>211</v>
      </c>
      <c r="M1418" t="s">
        <v>212</v>
      </c>
      <c r="N1418" t="s">
        <v>213</v>
      </c>
      <c r="O1418" t="s">
        <v>214</v>
      </c>
      <c r="P1418" t="s">
        <v>259</v>
      </c>
      <c r="Q1418">
        <v>2</v>
      </c>
      <c r="R1418" t="s">
        <v>225</v>
      </c>
      <c r="U1418" t="s">
        <v>226</v>
      </c>
      <c r="V1418" t="s">
        <v>218</v>
      </c>
      <c r="W1418" t="s">
        <v>219</v>
      </c>
    </row>
    <row r="1419" spans="1:23" x14ac:dyDescent="0.25">
      <c r="A1419">
        <v>2212</v>
      </c>
      <c r="B1419" t="s">
        <v>25</v>
      </c>
      <c r="C1419" t="s">
        <v>220</v>
      </c>
      <c r="D1419" t="s">
        <v>205</v>
      </c>
      <c r="E1419" t="s">
        <v>206</v>
      </c>
      <c r="F1419" t="s">
        <v>221</v>
      </c>
      <c r="H1419" t="s">
        <v>222</v>
      </c>
      <c r="K1419" t="s">
        <v>243</v>
      </c>
      <c r="L1419" t="s">
        <v>211</v>
      </c>
      <c r="M1419" t="s">
        <v>212</v>
      </c>
      <c r="N1419" t="s">
        <v>213</v>
      </c>
      <c r="O1419" t="s">
        <v>214</v>
      </c>
      <c r="P1419" t="s">
        <v>259</v>
      </c>
      <c r="Q1419">
        <v>2</v>
      </c>
      <c r="R1419" t="s">
        <v>216</v>
      </c>
      <c r="U1419" t="s">
        <v>288</v>
      </c>
      <c r="V1419" t="s">
        <v>218</v>
      </c>
      <c r="W1419" t="s">
        <v>230</v>
      </c>
    </row>
    <row r="1420" spans="1:23" x14ac:dyDescent="0.25">
      <c r="A1420">
        <v>2225</v>
      </c>
      <c r="B1420" t="s">
        <v>25</v>
      </c>
      <c r="C1420" t="s">
        <v>204</v>
      </c>
      <c r="D1420" t="s">
        <v>205</v>
      </c>
      <c r="E1420" t="s">
        <v>206</v>
      </c>
      <c r="F1420" t="s">
        <v>276</v>
      </c>
      <c r="J1420" t="s">
        <v>424</v>
      </c>
      <c r="K1420" t="s">
        <v>210</v>
      </c>
      <c r="L1420" t="s">
        <v>211</v>
      </c>
      <c r="M1420" t="s">
        <v>212</v>
      </c>
      <c r="N1420" t="s">
        <v>213</v>
      </c>
      <c r="O1420" t="s">
        <v>214</v>
      </c>
      <c r="P1420" t="s">
        <v>215</v>
      </c>
      <c r="Q1420">
        <v>7</v>
      </c>
      <c r="R1420" t="s">
        <v>233</v>
      </c>
      <c r="U1420" t="s">
        <v>298</v>
      </c>
      <c r="V1420" t="s">
        <v>218</v>
      </c>
      <c r="W1420" t="s">
        <v>230</v>
      </c>
    </row>
    <row r="1421" spans="1:23" x14ac:dyDescent="0.25">
      <c r="A1421">
        <v>2226</v>
      </c>
      <c r="B1421" t="s">
        <v>25</v>
      </c>
      <c r="C1421" t="s">
        <v>220</v>
      </c>
      <c r="D1421" t="s">
        <v>205</v>
      </c>
      <c r="E1421" t="s">
        <v>206</v>
      </c>
      <c r="F1421" t="s">
        <v>221</v>
      </c>
      <c r="H1421" t="s">
        <v>249</v>
      </c>
      <c r="K1421" t="s">
        <v>210</v>
      </c>
      <c r="L1421" t="s">
        <v>211</v>
      </c>
      <c r="M1421" t="s">
        <v>212</v>
      </c>
      <c r="N1421" t="s">
        <v>213</v>
      </c>
      <c r="O1421" t="s">
        <v>214</v>
      </c>
      <c r="P1421" t="s">
        <v>228</v>
      </c>
      <c r="Q1421">
        <v>12.5</v>
      </c>
      <c r="R1421" t="s">
        <v>216</v>
      </c>
      <c r="U1421" t="s">
        <v>226</v>
      </c>
      <c r="V1421" t="s">
        <v>227</v>
      </c>
      <c r="W1421" t="s">
        <v>230</v>
      </c>
    </row>
    <row r="1422" spans="1:23" x14ac:dyDescent="0.25">
      <c r="A1422">
        <v>2228</v>
      </c>
      <c r="B1422" t="s">
        <v>25</v>
      </c>
      <c r="C1422" t="s">
        <v>220</v>
      </c>
      <c r="D1422" t="s">
        <v>205</v>
      </c>
      <c r="E1422" t="s">
        <v>206</v>
      </c>
      <c r="F1422" t="s">
        <v>221</v>
      </c>
      <c r="H1422" t="s">
        <v>249</v>
      </c>
      <c r="K1422" t="s">
        <v>210</v>
      </c>
      <c r="L1422" t="s">
        <v>211</v>
      </c>
      <c r="M1422" t="s">
        <v>212</v>
      </c>
      <c r="N1422" t="s">
        <v>223</v>
      </c>
      <c r="O1422" t="s">
        <v>224</v>
      </c>
      <c r="P1422" t="s">
        <v>215</v>
      </c>
      <c r="Q1422">
        <v>7</v>
      </c>
      <c r="R1422" t="s">
        <v>281</v>
      </c>
      <c r="U1422" t="s">
        <v>229</v>
      </c>
      <c r="V1422" t="s">
        <v>218</v>
      </c>
      <c r="W1422" t="s">
        <v>230</v>
      </c>
    </row>
    <row r="1423" spans="1:23" x14ac:dyDescent="0.25">
      <c r="A1423">
        <v>2236</v>
      </c>
      <c r="B1423" t="s">
        <v>25</v>
      </c>
      <c r="C1423" t="s">
        <v>220</v>
      </c>
      <c r="D1423" t="s">
        <v>205</v>
      </c>
      <c r="E1423" t="s">
        <v>206</v>
      </c>
      <c r="F1423" t="s">
        <v>221</v>
      </c>
      <c r="H1423" t="s">
        <v>222</v>
      </c>
      <c r="K1423" t="s">
        <v>210</v>
      </c>
      <c r="L1423" t="s">
        <v>211</v>
      </c>
      <c r="M1423" t="s">
        <v>212</v>
      </c>
      <c r="N1423" t="s">
        <v>213</v>
      </c>
      <c r="O1423" t="s">
        <v>214</v>
      </c>
      <c r="P1423" t="s">
        <v>259</v>
      </c>
      <c r="Q1423">
        <v>2</v>
      </c>
      <c r="R1423" t="s">
        <v>225</v>
      </c>
      <c r="U1423" t="s">
        <v>226</v>
      </c>
      <c r="V1423" t="s">
        <v>227</v>
      </c>
      <c r="W1423" t="s">
        <v>230</v>
      </c>
    </row>
    <row r="1424" spans="1:23" x14ac:dyDescent="0.25">
      <c r="A1424">
        <v>2259</v>
      </c>
      <c r="B1424" t="s">
        <v>25</v>
      </c>
      <c r="C1424" t="s">
        <v>204</v>
      </c>
      <c r="D1424" t="s">
        <v>205</v>
      </c>
      <c r="E1424" t="s">
        <v>206</v>
      </c>
      <c r="F1424" t="s">
        <v>207</v>
      </c>
      <c r="G1424" t="s">
        <v>208</v>
      </c>
      <c r="H1424" t="s">
        <v>249</v>
      </c>
      <c r="K1424" t="s">
        <v>210</v>
      </c>
      <c r="L1424" t="s">
        <v>211</v>
      </c>
      <c r="M1424" t="s">
        <v>212</v>
      </c>
      <c r="N1424" t="s">
        <v>223</v>
      </c>
      <c r="O1424" t="s">
        <v>224</v>
      </c>
      <c r="P1424" t="s">
        <v>228</v>
      </c>
      <c r="Q1424">
        <v>12.5</v>
      </c>
      <c r="R1424" t="s">
        <v>233</v>
      </c>
      <c r="U1424" t="s">
        <v>226</v>
      </c>
      <c r="V1424" t="s">
        <v>227</v>
      </c>
      <c r="W1424" t="s">
        <v>230</v>
      </c>
    </row>
    <row r="1425" spans="1:23" x14ac:dyDescent="0.25">
      <c r="A1425">
        <v>2283</v>
      </c>
      <c r="B1425" t="s">
        <v>25</v>
      </c>
      <c r="C1425" t="s">
        <v>204</v>
      </c>
      <c r="D1425" t="s">
        <v>205</v>
      </c>
      <c r="E1425" t="s">
        <v>206</v>
      </c>
      <c r="F1425" t="s">
        <v>276</v>
      </c>
      <c r="J1425" t="s">
        <v>277</v>
      </c>
      <c r="K1425" t="s">
        <v>257</v>
      </c>
      <c r="L1425" t="s">
        <v>211</v>
      </c>
      <c r="M1425" t="s">
        <v>212</v>
      </c>
      <c r="N1425" t="s">
        <v>213</v>
      </c>
      <c r="O1425" t="s">
        <v>214</v>
      </c>
      <c r="P1425" t="s">
        <v>228</v>
      </c>
      <c r="Q1425">
        <v>12.5</v>
      </c>
      <c r="R1425" t="s">
        <v>216</v>
      </c>
      <c r="U1425" t="s">
        <v>226</v>
      </c>
      <c r="V1425" t="s">
        <v>218</v>
      </c>
      <c r="W1425" t="s">
        <v>230</v>
      </c>
    </row>
    <row r="1426" spans="1:23" x14ac:dyDescent="0.25">
      <c r="A1426">
        <v>2452</v>
      </c>
      <c r="B1426" t="s">
        <v>25</v>
      </c>
      <c r="C1426" t="s">
        <v>204</v>
      </c>
      <c r="D1426" t="s">
        <v>205</v>
      </c>
      <c r="E1426" t="s">
        <v>206</v>
      </c>
      <c r="F1426" t="s">
        <v>221</v>
      </c>
      <c r="H1426" t="s">
        <v>271</v>
      </c>
      <c r="K1426" t="s">
        <v>257</v>
      </c>
      <c r="L1426" t="s">
        <v>211</v>
      </c>
      <c r="M1426" t="s">
        <v>212</v>
      </c>
      <c r="N1426" t="s">
        <v>213</v>
      </c>
      <c r="O1426" t="s">
        <v>214</v>
      </c>
      <c r="P1426" t="s">
        <v>228</v>
      </c>
      <c r="Q1426">
        <v>12.5</v>
      </c>
      <c r="R1426" t="s">
        <v>532</v>
      </c>
      <c r="U1426" t="s">
        <v>300</v>
      </c>
      <c r="V1426" t="s">
        <v>218</v>
      </c>
      <c r="W1426" t="s">
        <v>230</v>
      </c>
    </row>
    <row r="1427" spans="1:23" x14ac:dyDescent="0.25">
      <c r="A1427">
        <v>2462</v>
      </c>
      <c r="B1427" t="s">
        <v>25</v>
      </c>
      <c r="C1427" t="s">
        <v>204</v>
      </c>
      <c r="D1427" t="s">
        <v>205</v>
      </c>
      <c r="E1427" t="s">
        <v>206</v>
      </c>
      <c r="F1427" t="s">
        <v>207</v>
      </c>
      <c r="G1427" t="s">
        <v>208</v>
      </c>
      <c r="H1427" t="s">
        <v>249</v>
      </c>
      <c r="K1427" t="s">
        <v>210</v>
      </c>
      <c r="L1427" t="s">
        <v>211</v>
      </c>
      <c r="M1427" t="s">
        <v>212</v>
      </c>
      <c r="N1427" t="s">
        <v>213</v>
      </c>
      <c r="O1427" t="s">
        <v>214</v>
      </c>
      <c r="P1427" t="s">
        <v>235</v>
      </c>
      <c r="Q1427">
        <v>15</v>
      </c>
      <c r="R1427" t="s">
        <v>216</v>
      </c>
      <c r="U1427" t="s">
        <v>229</v>
      </c>
      <c r="V1427" t="s">
        <v>218</v>
      </c>
      <c r="W1427" t="s">
        <v>219</v>
      </c>
    </row>
    <row r="1428" spans="1:23" x14ac:dyDescent="0.25">
      <c r="A1428">
        <v>2465</v>
      </c>
      <c r="B1428" t="s">
        <v>25</v>
      </c>
      <c r="C1428" t="s">
        <v>220</v>
      </c>
      <c r="D1428" t="s">
        <v>205</v>
      </c>
      <c r="E1428" t="s">
        <v>246</v>
      </c>
      <c r="K1428" t="s">
        <v>48</v>
      </c>
      <c r="N1428" t="s">
        <v>236</v>
      </c>
      <c r="O1428" t="s">
        <v>236</v>
      </c>
      <c r="S1428" t="s">
        <v>255</v>
      </c>
      <c r="T1428">
        <v>30</v>
      </c>
      <c r="U1428" t="s">
        <v>226</v>
      </c>
      <c r="V1428" t="s">
        <v>227</v>
      </c>
      <c r="W1428" t="s">
        <v>230</v>
      </c>
    </row>
    <row r="1429" spans="1:23" x14ac:dyDescent="0.25">
      <c r="A1429">
        <v>2468</v>
      </c>
      <c r="B1429" t="s">
        <v>25</v>
      </c>
      <c r="C1429" t="s">
        <v>204</v>
      </c>
      <c r="D1429" t="s">
        <v>205</v>
      </c>
      <c r="E1429" t="s">
        <v>47</v>
      </c>
      <c r="K1429" t="s">
        <v>47</v>
      </c>
      <c r="N1429" t="s">
        <v>236</v>
      </c>
      <c r="O1429" t="s">
        <v>236</v>
      </c>
    </row>
    <row r="1430" spans="1:23" x14ac:dyDescent="0.25">
      <c r="A1430">
        <v>2469</v>
      </c>
      <c r="B1430" t="s">
        <v>25</v>
      </c>
      <c r="C1430" t="s">
        <v>204</v>
      </c>
      <c r="D1430" t="s">
        <v>205</v>
      </c>
      <c r="E1430" t="s">
        <v>206</v>
      </c>
      <c r="F1430" t="s">
        <v>221</v>
      </c>
      <c r="H1430" t="s">
        <v>268</v>
      </c>
      <c r="K1430" t="s">
        <v>210</v>
      </c>
      <c r="L1430" t="s">
        <v>211</v>
      </c>
      <c r="M1430" t="s">
        <v>212</v>
      </c>
      <c r="N1430" t="s">
        <v>213</v>
      </c>
      <c r="O1430" t="s">
        <v>214</v>
      </c>
      <c r="P1430" t="s">
        <v>259</v>
      </c>
      <c r="Q1430">
        <v>2</v>
      </c>
      <c r="R1430" t="s">
        <v>533</v>
      </c>
      <c r="U1430" t="s">
        <v>226</v>
      </c>
      <c r="V1430" t="s">
        <v>227</v>
      </c>
      <c r="W1430" t="s">
        <v>219</v>
      </c>
    </row>
    <row r="1431" spans="1:23" x14ac:dyDescent="0.25">
      <c r="A1431">
        <v>2470</v>
      </c>
      <c r="B1431" t="s">
        <v>25</v>
      </c>
      <c r="C1431" t="s">
        <v>220</v>
      </c>
      <c r="D1431" t="s">
        <v>205</v>
      </c>
      <c r="E1431" t="s">
        <v>206</v>
      </c>
      <c r="F1431" t="s">
        <v>221</v>
      </c>
      <c r="H1431" t="s">
        <v>249</v>
      </c>
      <c r="K1431" t="s">
        <v>257</v>
      </c>
      <c r="L1431" t="s">
        <v>211</v>
      </c>
      <c r="M1431" t="s">
        <v>212</v>
      </c>
      <c r="N1431" t="s">
        <v>213</v>
      </c>
      <c r="O1431" t="s">
        <v>214</v>
      </c>
      <c r="P1431" t="s">
        <v>235</v>
      </c>
      <c r="Q1431">
        <v>15</v>
      </c>
      <c r="R1431" t="s">
        <v>281</v>
      </c>
      <c r="U1431" t="s">
        <v>226</v>
      </c>
      <c r="V1431" t="s">
        <v>227</v>
      </c>
      <c r="W1431" t="s">
        <v>230</v>
      </c>
    </row>
    <row r="1432" spans="1:23" x14ac:dyDescent="0.25">
      <c r="A1432">
        <v>2471</v>
      </c>
      <c r="B1432" t="s">
        <v>25</v>
      </c>
      <c r="C1432" t="s">
        <v>204</v>
      </c>
      <c r="D1432" t="s">
        <v>205</v>
      </c>
      <c r="E1432" t="s">
        <v>206</v>
      </c>
      <c r="F1432" t="s">
        <v>221</v>
      </c>
      <c r="H1432" t="s">
        <v>249</v>
      </c>
      <c r="K1432" t="s">
        <v>257</v>
      </c>
      <c r="L1432" t="s">
        <v>211</v>
      </c>
      <c r="M1432" t="s">
        <v>212</v>
      </c>
      <c r="N1432" t="s">
        <v>213</v>
      </c>
      <c r="O1432" t="s">
        <v>214</v>
      </c>
      <c r="P1432" t="s">
        <v>228</v>
      </c>
      <c r="Q1432">
        <v>12.5</v>
      </c>
      <c r="R1432" t="s">
        <v>281</v>
      </c>
      <c r="U1432" t="s">
        <v>229</v>
      </c>
      <c r="V1432" t="s">
        <v>218</v>
      </c>
      <c r="W1432" t="s">
        <v>219</v>
      </c>
    </row>
    <row r="1433" spans="1:23" x14ac:dyDescent="0.25">
      <c r="A1433">
        <v>2474</v>
      </c>
      <c r="B1433" t="s">
        <v>25</v>
      </c>
      <c r="C1433" t="s">
        <v>220</v>
      </c>
      <c r="D1433" t="s">
        <v>205</v>
      </c>
      <c r="E1433" t="s">
        <v>206</v>
      </c>
      <c r="F1433" t="s">
        <v>207</v>
      </c>
      <c r="G1433" t="s">
        <v>231</v>
      </c>
      <c r="H1433" t="s">
        <v>249</v>
      </c>
      <c r="K1433" t="s">
        <v>210</v>
      </c>
      <c r="L1433" t="s">
        <v>211</v>
      </c>
      <c r="M1433" t="s">
        <v>212</v>
      </c>
      <c r="N1433" t="s">
        <v>213</v>
      </c>
      <c r="O1433" t="s">
        <v>214</v>
      </c>
      <c r="P1433" t="s">
        <v>228</v>
      </c>
      <c r="Q1433">
        <v>12.5</v>
      </c>
      <c r="R1433" t="s">
        <v>233</v>
      </c>
      <c r="U1433" t="s">
        <v>229</v>
      </c>
      <c r="V1433" t="s">
        <v>227</v>
      </c>
      <c r="W1433" t="s">
        <v>230</v>
      </c>
    </row>
    <row r="1434" spans="1:23" x14ac:dyDescent="0.25">
      <c r="A1434">
        <v>2475</v>
      </c>
      <c r="B1434" t="s">
        <v>25</v>
      </c>
      <c r="C1434" t="s">
        <v>220</v>
      </c>
      <c r="D1434" t="s">
        <v>205</v>
      </c>
      <c r="E1434" t="s">
        <v>206</v>
      </c>
      <c r="F1434" t="s">
        <v>221</v>
      </c>
      <c r="H1434" t="s">
        <v>248</v>
      </c>
      <c r="K1434" t="s">
        <v>210</v>
      </c>
      <c r="L1434" t="s">
        <v>211</v>
      </c>
      <c r="M1434" t="s">
        <v>212</v>
      </c>
      <c r="N1434" t="s">
        <v>223</v>
      </c>
      <c r="O1434" t="s">
        <v>224</v>
      </c>
      <c r="P1434" t="s">
        <v>228</v>
      </c>
      <c r="Q1434">
        <v>12.5</v>
      </c>
      <c r="R1434" t="s">
        <v>281</v>
      </c>
      <c r="U1434" t="s">
        <v>226</v>
      </c>
      <c r="V1434" t="s">
        <v>227</v>
      </c>
      <c r="W1434" t="s">
        <v>219</v>
      </c>
    </row>
    <row r="1435" spans="1:23" x14ac:dyDescent="0.25">
      <c r="A1435">
        <v>2476</v>
      </c>
      <c r="B1435" t="s">
        <v>25</v>
      </c>
      <c r="C1435" t="s">
        <v>204</v>
      </c>
      <c r="D1435" t="s">
        <v>205</v>
      </c>
      <c r="E1435" t="s">
        <v>246</v>
      </c>
      <c r="K1435" t="s">
        <v>48</v>
      </c>
      <c r="N1435" t="s">
        <v>236</v>
      </c>
      <c r="O1435" t="s">
        <v>236</v>
      </c>
      <c r="S1435" t="s">
        <v>247</v>
      </c>
      <c r="T1435">
        <v>110</v>
      </c>
      <c r="U1435" t="s">
        <v>229</v>
      </c>
      <c r="V1435" t="s">
        <v>227</v>
      </c>
      <c r="W1435" t="s">
        <v>219</v>
      </c>
    </row>
    <row r="1436" spans="1:23" x14ac:dyDescent="0.25">
      <c r="A1436">
        <v>2479</v>
      </c>
      <c r="B1436" t="s">
        <v>25</v>
      </c>
      <c r="C1436" t="s">
        <v>204</v>
      </c>
      <c r="D1436" t="s">
        <v>205</v>
      </c>
      <c r="E1436" t="s">
        <v>206</v>
      </c>
      <c r="F1436" t="s">
        <v>221</v>
      </c>
      <c r="H1436" t="s">
        <v>232</v>
      </c>
      <c r="K1436" t="s">
        <v>210</v>
      </c>
      <c r="L1436" t="s">
        <v>211</v>
      </c>
      <c r="M1436" t="s">
        <v>212</v>
      </c>
      <c r="N1436" t="s">
        <v>213</v>
      </c>
      <c r="O1436" t="s">
        <v>214</v>
      </c>
      <c r="P1436" t="s">
        <v>228</v>
      </c>
      <c r="Q1436">
        <v>12.5</v>
      </c>
      <c r="U1436" t="s">
        <v>229</v>
      </c>
      <c r="V1436" t="s">
        <v>218</v>
      </c>
      <c r="W1436" t="s">
        <v>230</v>
      </c>
    </row>
    <row r="1437" spans="1:23" x14ac:dyDescent="0.25">
      <c r="A1437">
        <v>2485</v>
      </c>
      <c r="B1437" t="s">
        <v>25</v>
      </c>
      <c r="C1437" t="s">
        <v>204</v>
      </c>
      <c r="D1437" t="s">
        <v>205</v>
      </c>
      <c r="E1437" t="s">
        <v>47</v>
      </c>
      <c r="K1437" t="s">
        <v>47</v>
      </c>
      <c r="N1437" t="s">
        <v>236</v>
      </c>
      <c r="O1437" t="s">
        <v>236</v>
      </c>
    </row>
    <row r="1438" spans="1:23" x14ac:dyDescent="0.25">
      <c r="A1438">
        <v>2486</v>
      </c>
      <c r="B1438" t="s">
        <v>25</v>
      </c>
      <c r="C1438" t="s">
        <v>204</v>
      </c>
      <c r="D1438" t="s">
        <v>205</v>
      </c>
      <c r="E1438" t="s">
        <v>206</v>
      </c>
      <c r="F1438" t="s">
        <v>207</v>
      </c>
      <c r="G1438" t="s">
        <v>208</v>
      </c>
      <c r="H1438" t="s">
        <v>209</v>
      </c>
      <c r="K1438" t="s">
        <v>210</v>
      </c>
      <c r="L1438" t="s">
        <v>211</v>
      </c>
      <c r="M1438" t="s">
        <v>212</v>
      </c>
      <c r="N1438" t="s">
        <v>223</v>
      </c>
      <c r="O1438" t="s">
        <v>224</v>
      </c>
      <c r="P1438" t="s">
        <v>235</v>
      </c>
      <c r="Q1438">
        <v>15</v>
      </c>
      <c r="R1438" t="s">
        <v>216</v>
      </c>
      <c r="U1438" t="s">
        <v>226</v>
      </c>
      <c r="V1438" t="s">
        <v>227</v>
      </c>
      <c r="W1438" t="s">
        <v>219</v>
      </c>
    </row>
    <row r="1439" spans="1:23" x14ac:dyDescent="0.25">
      <c r="A1439">
        <v>2489</v>
      </c>
      <c r="B1439" t="s">
        <v>25</v>
      </c>
      <c r="C1439" t="s">
        <v>204</v>
      </c>
      <c r="D1439" t="s">
        <v>205</v>
      </c>
      <c r="E1439" t="s">
        <v>206</v>
      </c>
      <c r="F1439" t="s">
        <v>207</v>
      </c>
      <c r="G1439" t="s">
        <v>208</v>
      </c>
      <c r="H1439" t="s">
        <v>232</v>
      </c>
      <c r="K1439" t="s">
        <v>210</v>
      </c>
      <c r="L1439" t="s">
        <v>237</v>
      </c>
      <c r="M1439" t="s">
        <v>238</v>
      </c>
      <c r="N1439" t="s">
        <v>213</v>
      </c>
      <c r="O1439" t="s">
        <v>214</v>
      </c>
      <c r="P1439" t="s">
        <v>215</v>
      </c>
      <c r="Q1439">
        <v>7</v>
      </c>
      <c r="R1439" t="s">
        <v>534</v>
      </c>
      <c r="U1439" t="s">
        <v>280</v>
      </c>
      <c r="V1439" t="s">
        <v>218</v>
      </c>
      <c r="W1439" t="s">
        <v>219</v>
      </c>
    </row>
    <row r="1440" spans="1:23" x14ac:dyDescent="0.25">
      <c r="A1440">
        <v>2490</v>
      </c>
      <c r="B1440" t="s">
        <v>25</v>
      </c>
      <c r="C1440" t="s">
        <v>204</v>
      </c>
      <c r="D1440" t="s">
        <v>205</v>
      </c>
      <c r="E1440" t="s">
        <v>206</v>
      </c>
      <c r="F1440" t="s">
        <v>207</v>
      </c>
      <c r="G1440" t="s">
        <v>245</v>
      </c>
      <c r="H1440" t="s">
        <v>222</v>
      </c>
      <c r="K1440" t="s">
        <v>210</v>
      </c>
      <c r="L1440" t="s">
        <v>211</v>
      </c>
      <c r="M1440" t="s">
        <v>212</v>
      </c>
      <c r="N1440" t="s">
        <v>223</v>
      </c>
      <c r="O1440" t="s">
        <v>224</v>
      </c>
      <c r="P1440" t="s">
        <v>259</v>
      </c>
      <c r="Q1440">
        <v>2</v>
      </c>
      <c r="R1440" t="s">
        <v>281</v>
      </c>
      <c r="U1440" t="s">
        <v>226</v>
      </c>
      <c r="V1440" t="s">
        <v>227</v>
      </c>
      <c r="W1440" t="s">
        <v>219</v>
      </c>
    </row>
    <row r="1441" spans="1:23" x14ac:dyDescent="0.25">
      <c r="A1441">
        <v>2491</v>
      </c>
      <c r="B1441" t="s">
        <v>25</v>
      </c>
      <c r="C1441" t="s">
        <v>204</v>
      </c>
      <c r="D1441" t="s">
        <v>205</v>
      </c>
      <c r="E1441" t="s">
        <v>206</v>
      </c>
      <c r="F1441" t="s">
        <v>221</v>
      </c>
      <c r="H1441" t="s">
        <v>249</v>
      </c>
      <c r="K1441" t="s">
        <v>210</v>
      </c>
      <c r="L1441" t="s">
        <v>211</v>
      </c>
      <c r="M1441" t="s">
        <v>212</v>
      </c>
      <c r="N1441" t="s">
        <v>213</v>
      </c>
      <c r="O1441" t="s">
        <v>214</v>
      </c>
      <c r="P1441" t="s">
        <v>259</v>
      </c>
      <c r="Q1441">
        <v>2</v>
      </c>
      <c r="R1441" t="s">
        <v>216</v>
      </c>
      <c r="U1441" t="s">
        <v>288</v>
      </c>
      <c r="V1441" t="s">
        <v>227</v>
      </c>
      <c r="W1441" t="s">
        <v>230</v>
      </c>
    </row>
    <row r="1442" spans="1:23" x14ac:dyDescent="0.25">
      <c r="A1442">
        <v>2495</v>
      </c>
      <c r="B1442" t="s">
        <v>25</v>
      </c>
      <c r="C1442" t="s">
        <v>220</v>
      </c>
      <c r="D1442" t="s">
        <v>205</v>
      </c>
      <c r="E1442" t="s">
        <v>206</v>
      </c>
      <c r="F1442" t="s">
        <v>207</v>
      </c>
      <c r="G1442" t="s">
        <v>234</v>
      </c>
      <c r="H1442" t="s">
        <v>535</v>
      </c>
      <c r="K1442" t="s">
        <v>210</v>
      </c>
      <c r="L1442" t="s">
        <v>211</v>
      </c>
      <c r="M1442" t="s">
        <v>212</v>
      </c>
      <c r="N1442" t="s">
        <v>223</v>
      </c>
      <c r="O1442" t="s">
        <v>224</v>
      </c>
      <c r="P1442" t="s">
        <v>235</v>
      </c>
      <c r="Q1442">
        <v>15</v>
      </c>
      <c r="R1442" t="s">
        <v>225</v>
      </c>
      <c r="U1442" t="s">
        <v>217</v>
      </c>
      <c r="V1442" t="s">
        <v>227</v>
      </c>
      <c r="W1442" t="s">
        <v>219</v>
      </c>
    </row>
    <row r="1443" spans="1:23" x14ac:dyDescent="0.25">
      <c r="A1443">
        <v>2500</v>
      </c>
      <c r="B1443" t="s">
        <v>25</v>
      </c>
      <c r="C1443" t="s">
        <v>220</v>
      </c>
      <c r="D1443" t="s">
        <v>205</v>
      </c>
      <c r="E1443" t="s">
        <v>206</v>
      </c>
      <c r="F1443" t="s">
        <v>207</v>
      </c>
      <c r="G1443" t="s">
        <v>208</v>
      </c>
      <c r="H1443" t="s">
        <v>249</v>
      </c>
      <c r="K1443" t="s">
        <v>210</v>
      </c>
      <c r="L1443" t="s">
        <v>211</v>
      </c>
      <c r="M1443" t="s">
        <v>212</v>
      </c>
      <c r="N1443" t="s">
        <v>213</v>
      </c>
      <c r="O1443" t="s">
        <v>214</v>
      </c>
      <c r="P1443" t="s">
        <v>228</v>
      </c>
      <c r="Q1443">
        <v>12.5</v>
      </c>
      <c r="R1443" t="s">
        <v>216</v>
      </c>
      <c r="U1443" t="s">
        <v>229</v>
      </c>
      <c r="V1443" t="s">
        <v>227</v>
      </c>
      <c r="W1443" t="s">
        <v>219</v>
      </c>
    </row>
    <row r="1444" spans="1:23" x14ac:dyDescent="0.25">
      <c r="A1444">
        <v>2504</v>
      </c>
      <c r="B1444" t="s">
        <v>25</v>
      </c>
      <c r="C1444" t="s">
        <v>220</v>
      </c>
      <c r="D1444" t="s">
        <v>205</v>
      </c>
      <c r="E1444" t="s">
        <v>206</v>
      </c>
      <c r="F1444" t="s">
        <v>221</v>
      </c>
      <c r="H1444" t="s">
        <v>232</v>
      </c>
      <c r="K1444" t="s">
        <v>210</v>
      </c>
      <c r="L1444" t="s">
        <v>211</v>
      </c>
      <c r="M1444" t="s">
        <v>212</v>
      </c>
      <c r="N1444" t="s">
        <v>213</v>
      </c>
      <c r="O1444" t="s">
        <v>214</v>
      </c>
      <c r="P1444" t="s">
        <v>228</v>
      </c>
      <c r="Q1444">
        <v>12.5</v>
      </c>
      <c r="R1444" t="s">
        <v>258</v>
      </c>
      <c r="U1444" t="s">
        <v>226</v>
      </c>
      <c r="V1444" t="s">
        <v>218</v>
      </c>
      <c r="W1444" t="s">
        <v>219</v>
      </c>
    </row>
    <row r="1445" spans="1:23" x14ac:dyDescent="0.25">
      <c r="A1445">
        <v>2507</v>
      </c>
      <c r="B1445" t="s">
        <v>25</v>
      </c>
      <c r="C1445" t="s">
        <v>220</v>
      </c>
      <c r="D1445" t="s">
        <v>205</v>
      </c>
      <c r="E1445" t="s">
        <v>43</v>
      </c>
      <c r="K1445" t="s">
        <v>43</v>
      </c>
      <c r="N1445" t="s">
        <v>236</v>
      </c>
      <c r="O1445" t="s">
        <v>236</v>
      </c>
    </row>
    <row r="1446" spans="1:23" x14ac:dyDescent="0.25">
      <c r="A1446">
        <v>2508</v>
      </c>
      <c r="B1446" t="s">
        <v>25</v>
      </c>
      <c r="C1446" t="s">
        <v>204</v>
      </c>
      <c r="D1446" t="s">
        <v>205</v>
      </c>
      <c r="E1446" t="s">
        <v>206</v>
      </c>
      <c r="F1446" t="s">
        <v>207</v>
      </c>
      <c r="G1446" t="s">
        <v>245</v>
      </c>
      <c r="H1446" t="s">
        <v>249</v>
      </c>
      <c r="K1446" t="s">
        <v>257</v>
      </c>
      <c r="L1446" t="s">
        <v>211</v>
      </c>
      <c r="M1446" t="s">
        <v>212</v>
      </c>
      <c r="N1446" t="s">
        <v>213</v>
      </c>
      <c r="O1446" t="s">
        <v>214</v>
      </c>
      <c r="P1446" t="s">
        <v>228</v>
      </c>
      <c r="Q1446">
        <v>12.5</v>
      </c>
      <c r="R1446" t="s">
        <v>216</v>
      </c>
      <c r="U1446" t="s">
        <v>226</v>
      </c>
      <c r="V1446" t="s">
        <v>227</v>
      </c>
      <c r="W1446" t="s">
        <v>219</v>
      </c>
    </row>
    <row r="1447" spans="1:23" x14ac:dyDescent="0.25">
      <c r="A1447">
        <v>2509</v>
      </c>
      <c r="B1447" t="s">
        <v>25</v>
      </c>
      <c r="C1447" t="s">
        <v>220</v>
      </c>
      <c r="D1447" t="s">
        <v>205</v>
      </c>
      <c r="E1447" t="s">
        <v>206</v>
      </c>
      <c r="F1447" t="s">
        <v>207</v>
      </c>
      <c r="G1447" t="s">
        <v>245</v>
      </c>
      <c r="H1447" t="s">
        <v>536</v>
      </c>
      <c r="K1447" t="s">
        <v>257</v>
      </c>
      <c r="L1447" t="s">
        <v>211</v>
      </c>
      <c r="M1447" t="s">
        <v>212</v>
      </c>
      <c r="N1447" t="s">
        <v>213</v>
      </c>
      <c r="O1447" t="s">
        <v>214</v>
      </c>
      <c r="P1447" t="s">
        <v>235</v>
      </c>
      <c r="Q1447">
        <v>15</v>
      </c>
      <c r="R1447" t="s">
        <v>225</v>
      </c>
      <c r="U1447" t="s">
        <v>229</v>
      </c>
      <c r="V1447" t="s">
        <v>218</v>
      </c>
      <c r="W1447" t="s">
        <v>230</v>
      </c>
    </row>
    <row r="1448" spans="1:23" x14ac:dyDescent="0.25">
      <c r="A1448">
        <v>2510</v>
      </c>
      <c r="B1448" t="s">
        <v>25</v>
      </c>
      <c r="C1448" t="s">
        <v>204</v>
      </c>
      <c r="D1448" t="s">
        <v>205</v>
      </c>
      <c r="E1448" t="s">
        <v>44</v>
      </c>
      <c r="K1448" t="s">
        <v>44</v>
      </c>
      <c r="N1448" t="s">
        <v>236</v>
      </c>
      <c r="O1448" t="s">
        <v>236</v>
      </c>
    </row>
    <row r="1449" spans="1:23" x14ac:dyDescent="0.25">
      <c r="A1449">
        <v>2511</v>
      </c>
      <c r="B1449" t="s">
        <v>25</v>
      </c>
      <c r="C1449" t="s">
        <v>204</v>
      </c>
      <c r="D1449" t="s">
        <v>205</v>
      </c>
      <c r="E1449" t="s">
        <v>47</v>
      </c>
      <c r="K1449" t="s">
        <v>47</v>
      </c>
      <c r="N1449" t="s">
        <v>236</v>
      </c>
      <c r="O1449" t="s">
        <v>236</v>
      </c>
    </row>
    <row r="1450" spans="1:23" x14ac:dyDescent="0.25">
      <c r="A1450">
        <v>2514</v>
      </c>
      <c r="B1450" t="s">
        <v>25</v>
      </c>
      <c r="C1450" t="s">
        <v>204</v>
      </c>
      <c r="D1450" t="s">
        <v>205</v>
      </c>
      <c r="E1450" t="s">
        <v>47</v>
      </c>
      <c r="K1450" t="s">
        <v>47</v>
      </c>
      <c r="N1450" t="s">
        <v>236</v>
      </c>
      <c r="O1450" t="s">
        <v>236</v>
      </c>
    </row>
    <row r="1451" spans="1:23" x14ac:dyDescent="0.25">
      <c r="A1451">
        <v>2516</v>
      </c>
      <c r="B1451" t="s">
        <v>25</v>
      </c>
      <c r="C1451" t="s">
        <v>204</v>
      </c>
      <c r="D1451" t="s">
        <v>205</v>
      </c>
      <c r="E1451" t="s">
        <v>47</v>
      </c>
      <c r="K1451" t="s">
        <v>47</v>
      </c>
      <c r="N1451" t="s">
        <v>236</v>
      </c>
      <c r="O1451" t="s">
        <v>236</v>
      </c>
    </row>
    <row r="1452" spans="1:23" x14ac:dyDescent="0.25">
      <c r="A1452">
        <v>2518</v>
      </c>
      <c r="B1452" t="s">
        <v>25</v>
      </c>
      <c r="C1452" t="s">
        <v>204</v>
      </c>
      <c r="D1452" t="s">
        <v>205</v>
      </c>
      <c r="E1452" t="s">
        <v>47</v>
      </c>
      <c r="K1452" t="s">
        <v>47</v>
      </c>
      <c r="N1452" t="s">
        <v>236</v>
      </c>
      <c r="O1452" t="s">
        <v>236</v>
      </c>
    </row>
    <row r="1453" spans="1:23" x14ac:dyDescent="0.25">
      <c r="A1453">
        <v>2521</v>
      </c>
      <c r="B1453" t="s">
        <v>25</v>
      </c>
      <c r="C1453" t="s">
        <v>204</v>
      </c>
      <c r="D1453" t="s">
        <v>205</v>
      </c>
      <c r="E1453" t="s">
        <v>206</v>
      </c>
      <c r="F1453" t="s">
        <v>207</v>
      </c>
      <c r="G1453" t="s">
        <v>208</v>
      </c>
      <c r="H1453" t="s">
        <v>222</v>
      </c>
      <c r="K1453" t="s">
        <v>257</v>
      </c>
      <c r="L1453" t="s">
        <v>211</v>
      </c>
      <c r="M1453" t="s">
        <v>212</v>
      </c>
      <c r="N1453" t="s">
        <v>223</v>
      </c>
      <c r="O1453" t="s">
        <v>224</v>
      </c>
      <c r="P1453" t="s">
        <v>228</v>
      </c>
      <c r="Q1453">
        <v>12.5</v>
      </c>
      <c r="R1453" t="s">
        <v>225</v>
      </c>
      <c r="U1453" t="s">
        <v>226</v>
      </c>
      <c r="V1453" t="s">
        <v>218</v>
      </c>
      <c r="W1453" t="s">
        <v>219</v>
      </c>
    </row>
    <row r="1454" spans="1:23" x14ac:dyDescent="0.25">
      <c r="A1454">
        <v>2522</v>
      </c>
      <c r="B1454" t="s">
        <v>25</v>
      </c>
      <c r="C1454" t="s">
        <v>204</v>
      </c>
      <c r="D1454" t="s">
        <v>205</v>
      </c>
      <c r="E1454" t="s">
        <v>206</v>
      </c>
      <c r="F1454" t="s">
        <v>221</v>
      </c>
      <c r="H1454" t="s">
        <v>249</v>
      </c>
      <c r="K1454" t="s">
        <v>210</v>
      </c>
      <c r="L1454" t="s">
        <v>211</v>
      </c>
      <c r="M1454" t="s">
        <v>212</v>
      </c>
      <c r="N1454" t="s">
        <v>213</v>
      </c>
      <c r="O1454" t="s">
        <v>214</v>
      </c>
      <c r="P1454" t="s">
        <v>215</v>
      </c>
      <c r="Q1454">
        <v>7</v>
      </c>
      <c r="R1454" t="s">
        <v>282</v>
      </c>
      <c r="U1454" t="s">
        <v>226</v>
      </c>
      <c r="V1454" t="s">
        <v>218</v>
      </c>
      <c r="W1454" t="s">
        <v>219</v>
      </c>
    </row>
    <row r="1455" spans="1:23" x14ac:dyDescent="0.25">
      <c r="A1455">
        <v>2525</v>
      </c>
      <c r="B1455" t="s">
        <v>25</v>
      </c>
      <c r="C1455" t="s">
        <v>204</v>
      </c>
      <c r="D1455" t="s">
        <v>205</v>
      </c>
      <c r="E1455" t="s">
        <v>43</v>
      </c>
      <c r="K1455" t="s">
        <v>43</v>
      </c>
      <c r="N1455" t="s">
        <v>236</v>
      </c>
      <c r="O1455" t="s">
        <v>236</v>
      </c>
    </row>
    <row r="1456" spans="1:23" x14ac:dyDescent="0.25">
      <c r="A1456">
        <v>2527</v>
      </c>
      <c r="B1456" t="s">
        <v>25</v>
      </c>
      <c r="C1456" t="s">
        <v>204</v>
      </c>
      <c r="D1456" t="s">
        <v>205</v>
      </c>
      <c r="E1456" t="s">
        <v>43</v>
      </c>
      <c r="K1456" t="s">
        <v>43</v>
      </c>
      <c r="N1456" t="s">
        <v>236</v>
      </c>
      <c r="O1456" t="s">
        <v>236</v>
      </c>
    </row>
    <row r="1457" spans="1:23" x14ac:dyDescent="0.25">
      <c r="A1457">
        <v>2528</v>
      </c>
      <c r="B1457" t="s">
        <v>25</v>
      </c>
      <c r="C1457" t="s">
        <v>204</v>
      </c>
      <c r="D1457" t="s">
        <v>242</v>
      </c>
      <c r="E1457" t="s">
        <v>206</v>
      </c>
      <c r="F1457" t="s">
        <v>207</v>
      </c>
      <c r="G1457" t="s">
        <v>245</v>
      </c>
      <c r="H1457" t="s">
        <v>232</v>
      </c>
      <c r="K1457" t="s">
        <v>257</v>
      </c>
      <c r="L1457" t="s">
        <v>211</v>
      </c>
      <c r="M1457" t="s">
        <v>212</v>
      </c>
      <c r="N1457" t="s">
        <v>213</v>
      </c>
      <c r="O1457" t="s">
        <v>214</v>
      </c>
      <c r="P1457" t="s">
        <v>235</v>
      </c>
      <c r="Q1457">
        <v>15</v>
      </c>
      <c r="R1457" t="s">
        <v>317</v>
      </c>
      <c r="U1457" t="s">
        <v>229</v>
      </c>
      <c r="V1457" t="s">
        <v>218</v>
      </c>
      <c r="W1457" t="s">
        <v>230</v>
      </c>
    </row>
    <row r="1458" spans="1:23" x14ac:dyDescent="0.25">
      <c r="A1458">
        <v>2531</v>
      </c>
      <c r="B1458" t="s">
        <v>25</v>
      </c>
      <c r="C1458" t="s">
        <v>204</v>
      </c>
      <c r="D1458" t="s">
        <v>205</v>
      </c>
      <c r="E1458" t="s">
        <v>206</v>
      </c>
      <c r="F1458" t="s">
        <v>207</v>
      </c>
      <c r="G1458" t="s">
        <v>234</v>
      </c>
      <c r="H1458" t="s">
        <v>249</v>
      </c>
      <c r="K1458" t="s">
        <v>210</v>
      </c>
      <c r="L1458" t="s">
        <v>211</v>
      </c>
      <c r="M1458" t="s">
        <v>212</v>
      </c>
      <c r="N1458" t="s">
        <v>213</v>
      </c>
      <c r="O1458" t="s">
        <v>214</v>
      </c>
      <c r="P1458" t="s">
        <v>228</v>
      </c>
      <c r="Q1458">
        <v>12.5</v>
      </c>
      <c r="R1458" t="s">
        <v>260</v>
      </c>
      <c r="U1458" t="s">
        <v>229</v>
      </c>
      <c r="V1458" t="s">
        <v>218</v>
      </c>
      <c r="W1458" t="s">
        <v>230</v>
      </c>
    </row>
    <row r="1459" spans="1:23" x14ac:dyDescent="0.25">
      <c r="A1459">
        <v>2532</v>
      </c>
      <c r="B1459" t="s">
        <v>25</v>
      </c>
      <c r="C1459" t="s">
        <v>220</v>
      </c>
      <c r="D1459" t="s">
        <v>205</v>
      </c>
      <c r="E1459" t="s">
        <v>206</v>
      </c>
      <c r="F1459" t="s">
        <v>207</v>
      </c>
      <c r="G1459" t="s">
        <v>208</v>
      </c>
      <c r="H1459" t="s">
        <v>249</v>
      </c>
      <c r="K1459" t="s">
        <v>257</v>
      </c>
      <c r="L1459" t="s">
        <v>211</v>
      </c>
      <c r="M1459" t="s">
        <v>212</v>
      </c>
      <c r="N1459" t="s">
        <v>213</v>
      </c>
      <c r="O1459" t="s">
        <v>214</v>
      </c>
      <c r="P1459" t="s">
        <v>228</v>
      </c>
      <c r="Q1459">
        <v>12.5</v>
      </c>
      <c r="R1459" t="s">
        <v>216</v>
      </c>
      <c r="U1459" t="s">
        <v>229</v>
      </c>
      <c r="V1459" t="s">
        <v>227</v>
      </c>
      <c r="W1459" t="s">
        <v>230</v>
      </c>
    </row>
    <row r="1460" spans="1:23" x14ac:dyDescent="0.25">
      <c r="A1460">
        <v>2533</v>
      </c>
      <c r="B1460" t="s">
        <v>25</v>
      </c>
      <c r="C1460" t="s">
        <v>204</v>
      </c>
      <c r="D1460" t="s">
        <v>205</v>
      </c>
      <c r="E1460" t="s">
        <v>206</v>
      </c>
      <c r="F1460" t="s">
        <v>207</v>
      </c>
      <c r="G1460" t="s">
        <v>234</v>
      </c>
      <c r="H1460" t="s">
        <v>249</v>
      </c>
      <c r="K1460" t="s">
        <v>279</v>
      </c>
      <c r="L1460" t="s">
        <v>211</v>
      </c>
      <c r="M1460" t="s">
        <v>212</v>
      </c>
      <c r="N1460" t="s">
        <v>213</v>
      </c>
      <c r="O1460" t="s">
        <v>214</v>
      </c>
      <c r="P1460" t="s">
        <v>215</v>
      </c>
      <c r="Q1460">
        <v>7</v>
      </c>
      <c r="R1460" t="s">
        <v>233</v>
      </c>
      <c r="U1460" t="s">
        <v>217</v>
      </c>
      <c r="V1460" t="s">
        <v>227</v>
      </c>
      <c r="W1460" t="s">
        <v>219</v>
      </c>
    </row>
    <row r="1461" spans="1:23" x14ac:dyDescent="0.25">
      <c r="A1461">
        <v>2534</v>
      </c>
      <c r="B1461" t="s">
        <v>25</v>
      </c>
      <c r="C1461" t="s">
        <v>204</v>
      </c>
      <c r="D1461" t="s">
        <v>205</v>
      </c>
      <c r="E1461" t="s">
        <v>206</v>
      </c>
      <c r="F1461" t="s">
        <v>207</v>
      </c>
      <c r="G1461" t="s">
        <v>245</v>
      </c>
      <c r="H1461" t="s">
        <v>222</v>
      </c>
      <c r="K1461" t="s">
        <v>257</v>
      </c>
      <c r="L1461" t="s">
        <v>211</v>
      </c>
      <c r="M1461" t="s">
        <v>212</v>
      </c>
      <c r="N1461" t="s">
        <v>213</v>
      </c>
      <c r="O1461" t="s">
        <v>214</v>
      </c>
      <c r="P1461" t="s">
        <v>235</v>
      </c>
      <c r="Q1461">
        <v>15</v>
      </c>
      <c r="R1461" t="s">
        <v>260</v>
      </c>
      <c r="U1461" t="s">
        <v>229</v>
      </c>
      <c r="V1461" t="s">
        <v>218</v>
      </c>
      <c r="W1461" t="s">
        <v>230</v>
      </c>
    </row>
    <row r="1462" spans="1:23" x14ac:dyDescent="0.25">
      <c r="A1462">
        <v>2536</v>
      </c>
      <c r="B1462" t="s">
        <v>25</v>
      </c>
      <c r="C1462" t="s">
        <v>204</v>
      </c>
      <c r="D1462" t="s">
        <v>205</v>
      </c>
      <c r="E1462" t="s">
        <v>206</v>
      </c>
      <c r="F1462" t="s">
        <v>207</v>
      </c>
      <c r="G1462" t="s">
        <v>208</v>
      </c>
      <c r="H1462" t="s">
        <v>222</v>
      </c>
      <c r="K1462" t="s">
        <v>257</v>
      </c>
      <c r="L1462" t="s">
        <v>211</v>
      </c>
      <c r="M1462" t="s">
        <v>212</v>
      </c>
      <c r="N1462" t="s">
        <v>213</v>
      </c>
      <c r="O1462" t="s">
        <v>214</v>
      </c>
      <c r="P1462" t="s">
        <v>235</v>
      </c>
      <c r="Q1462">
        <v>15</v>
      </c>
      <c r="R1462" t="s">
        <v>216</v>
      </c>
      <c r="U1462" t="s">
        <v>229</v>
      </c>
      <c r="V1462" t="s">
        <v>218</v>
      </c>
      <c r="W1462" t="s">
        <v>230</v>
      </c>
    </row>
    <row r="1463" spans="1:23" x14ac:dyDescent="0.25">
      <c r="A1463">
        <v>2537</v>
      </c>
      <c r="B1463" t="s">
        <v>25</v>
      </c>
      <c r="C1463" t="s">
        <v>204</v>
      </c>
      <c r="D1463" t="s">
        <v>205</v>
      </c>
      <c r="E1463" t="s">
        <v>206</v>
      </c>
      <c r="F1463" t="s">
        <v>221</v>
      </c>
      <c r="H1463" t="s">
        <v>249</v>
      </c>
      <c r="K1463" t="s">
        <v>210</v>
      </c>
      <c r="L1463" t="s">
        <v>211</v>
      </c>
      <c r="M1463" t="s">
        <v>212</v>
      </c>
      <c r="N1463" t="s">
        <v>213</v>
      </c>
      <c r="O1463" t="s">
        <v>214</v>
      </c>
      <c r="P1463" t="s">
        <v>259</v>
      </c>
      <c r="Q1463">
        <v>2</v>
      </c>
      <c r="R1463" t="s">
        <v>216</v>
      </c>
      <c r="U1463" t="s">
        <v>226</v>
      </c>
      <c r="V1463" t="s">
        <v>227</v>
      </c>
      <c r="W1463" t="s">
        <v>219</v>
      </c>
    </row>
    <row r="1464" spans="1:23" x14ac:dyDescent="0.25">
      <c r="A1464">
        <v>2538</v>
      </c>
      <c r="B1464" t="s">
        <v>25</v>
      </c>
      <c r="C1464" t="s">
        <v>204</v>
      </c>
      <c r="D1464" t="s">
        <v>205</v>
      </c>
      <c r="E1464" t="s">
        <v>206</v>
      </c>
      <c r="F1464" t="s">
        <v>207</v>
      </c>
      <c r="G1464" t="s">
        <v>231</v>
      </c>
      <c r="H1464" t="s">
        <v>248</v>
      </c>
      <c r="K1464" t="s">
        <v>210</v>
      </c>
      <c r="L1464" t="s">
        <v>211</v>
      </c>
      <c r="M1464" t="s">
        <v>212</v>
      </c>
      <c r="N1464" t="s">
        <v>213</v>
      </c>
      <c r="O1464" t="s">
        <v>214</v>
      </c>
      <c r="P1464" t="s">
        <v>215</v>
      </c>
      <c r="Q1464">
        <v>7</v>
      </c>
      <c r="R1464" t="s">
        <v>233</v>
      </c>
      <c r="U1464" t="s">
        <v>275</v>
      </c>
      <c r="V1464" t="s">
        <v>218</v>
      </c>
      <c r="W1464" t="s">
        <v>230</v>
      </c>
    </row>
    <row r="1465" spans="1:23" x14ac:dyDescent="0.25">
      <c r="A1465">
        <v>2539</v>
      </c>
      <c r="B1465" t="s">
        <v>25</v>
      </c>
      <c r="C1465" t="s">
        <v>204</v>
      </c>
      <c r="D1465" t="s">
        <v>205</v>
      </c>
      <c r="E1465" t="s">
        <v>47</v>
      </c>
      <c r="K1465" t="s">
        <v>47</v>
      </c>
      <c r="N1465" t="s">
        <v>236</v>
      </c>
      <c r="O1465" t="s">
        <v>236</v>
      </c>
    </row>
    <row r="1466" spans="1:23" x14ac:dyDescent="0.25">
      <c r="A1466">
        <v>2540</v>
      </c>
      <c r="B1466" t="s">
        <v>25</v>
      </c>
      <c r="C1466" t="s">
        <v>204</v>
      </c>
      <c r="D1466" t="s">
        <v>205</v>
      </c>
      <c r="E1466" t="s">
        <v>206</v>
      </c>
      <c r="F1466" t="s">
        <v>207</v>
      </c>
      <c r="G1466" t="s">
        <v>245</v>
      </c>
      <c r="H1466" t="s">
        <v>290</v>
      </c>
      <c r="K1466" t="s">
        <v>210</v>
      </c>
      <c r="L1466" t="s">
        <v>211</v>
      </c>
      <c r="M1466" t="s">
        <v>212</v>
      </c>
      <c r="N1466" t="s">
        <v>213</v>
      </c>
      <c r="O1466" t="s">
        <v>214</v>
      </c>
      <c r="P1466" t="s">
        <v>259</v>
      </c>
      <c r="Q1466">
        <v>2</v>
      </c>
      <c r="R1466" t="s">
        <v>233</v>
      </c>
      <c r="U1466" t="s">
        <v>226</v>
      </c>
      <c r="V1466" t="s">
        <v>218</v>
      </c>
      <c r="W1466" t="s">
        <v>230</v>
      </c>
    </row>
    <row r="1467" spans="1:23" x14ac:dyDescent="0.25">
      <c r="A1467">
        <v>2541</v>
      </c>
      <c r="B1467" t="s">
        <v>25</v>
      </c>
      <c r="C1467" t="s">
        <v>204</v>
      </c>
      <c r="D1467" t="s">
        <v>205</v>
      </c>
      <c r="E1467" t="s">
        <v>206</v>
      </c>
      <c r="F1467" t="s">
        <v>221</v>
      </c>
      <c r="H1467" t="s">
        <v>240</v>
      </c>
      <c r="K1467" t="s">
        <v>243</v>
      </c>
      <c r="L1467" t="s">
        <v>237</v>
      </c>
      <c r="M1467" t="s">
        <v>238</v>
      </c>
      <c r="N1467" t="s">
        <v>223</v>
      </c>
      <c r="O1467" t="s">
        <v>224</v>
      </c>
      <c r="P1467" t="s">
        <v>235</v>
      </c>
      <c r="Q1467">
        <v>15</v>
      </c>
      <c r="R1467" t="s">
        <v>239</v>
      </c>
      <c r="U1467" t="s">
        <v>411</v>
      </c>
      <c r="V1467" t="s">
        <v>218</v>
      </c>
      <c r="W1467" t="s">
        <v>230</v>
      </c>
    </row>
    <row r="1468" spans="1:23" x14ac:dyDescent="0.25">
      <c r="A1468">
        <v>2542</v>
      </c>
      <c r="B1468" t="s">
        <v>25</v>
      </c>
      <c r="C1468" t="s">
        <v>204</v>
      </c>
      <c r="D1468" t="s">
        <v>205</v>
      </c>
      <c r="E1468" t="s">
        <v>206</v>
      </c>
      <c r="F1468" t="s">
        <v>207</v>
      </c>
      <c r="G1468" t="s">
        <v>208</v>
      </c>
      <c r="H1468" t="s">
        <v>265</v>
      </c>
      <c r="K1468" t="s">
        <v>210</v>
      </c>
      <c r="L1468" t="s">
        <v>211</v>
      </c>
      <c r="M1468" t="s">
        <v>212</v>
      </c>
      <c r="N1468" t="s">
        <v>213</v>
      </c>
      <c r="O1468" t="s">
        <v>214</v>
      </c>
      <c r="P1468" t="s">
        <v>215</v>
      </c>
      <c r="Q1468">
        <v>7</v>
      </c>
      <c r="R1468" t="s">
        <v>281</v>
      </c>
      <c r="U1468" t="s">
        <v>229</v>
      </c>
      <c r="V1468" t="s">
        <v>227</v>
      </c>
      <c r="W1468" t="s">
        <v>219</v>
      </c>
    </row>
    <row r="1469" spans="1:23" x14ac:dyDescent="0.25">
      <c r="A1469">
        <v>2543</v>
      </c>
      <c r="B1469" t="s">
        <v>25</v>
      </c>
      <c r="C1469" t="s">
        <v>204</v>
      </c>
      <c r="D1469" t="s">
        <v>205</v>
      </c>
      <c r="E1469" t="s">
        <v>206</v>
      </c>
      <c r="F1469" t="s">
        <v>207</v>
      </c>
      <c r="G1469" t="s">
        <v>208</v>
      </c>
      <c r="H1469" t="s">
        <v>222</v>
      </c>
      <c r="K1469" t="s">
        <v>257</v>
      </c>
      <c r="L1469" t="s">
        <v>211</v>
      </c>
      <c r="M1469" t="s">
        <v>212</v>
      </c>
      <c r="N1469" t="s">
        <v>213</v>
      </c>
      <c r="O1469" t="s">
        <v>214</v>
      </c>
      <c r="P1469" t="s">
        <v>235</v>
      </c>
      <c r="Q1469">
        <v>15</v>
      </c>
      <c r="R1469" t="s">
        <v>216</v>
      </c>
      <c r="U1469" t="s">
        <v>229</v>
      </c>
      <c r="V1469" t="s">
        <v>218</v>
      </c>
      <c r="W1469" t="s">
        <v>230</v>
      </c>
    </row>
    <row r="1470" spans="1:23" x14ac:dyDescent="0.25">
      <c r="A1470">
        <v>2545</v>
      </c>
      <c r="B1470" t="s">
        <v>25</v>
      </c>
      <c r="C1470" t="s">
        <v>204</v>
      </c>
      <c r="D1470" t="s">
        <v>205</v>
      </c>
      <c r="E1470" t="s">
        <v>206</v>
      </c>
      <c r="F1470" t="s">
        <v>207</v>
      </c>
      <c r="G1470" t="s">
        <v>234</v>
      </c>
      <c r="H1470" t="s">
        <v>232</v>
      </c>
      <c r="K1470" t="s">
        <v>210</v>
      </c>
      <c r="L1470" t="s">
        <v>211</v>
      </c>
      <c r="M1470" t="s">
        <v>212</v>
      </c>
      <c r="N1470" t="s">
        <v>213</v>
      </c>
      <c r="O1470" t="s">
        <v>214</v>
      </c>
      <c r="P1470" t="s">
        <v>235</v>
      </c>
      <c r="Q1470">
        <v>15</v>
      </c>
      <c r="R1470" t="s">
        <v>274</v>
      </c>
      <c r="U1470" t="s">
        <v>217</v>
      </c>
      <c r="V1470" t="s">
        <v>227</v>
      </c>
      <c r="W1470" t="s">
        <v>219</v>
      </c>
    </row>
    <row r="1471" spans="1:23" x14ac:dyDescent="0.25">
      <c r="A1471">
        <v>2555</v>
      </c>
      <c r="B1471" t="s">
        <v>25</v>
      </c>
      <c r="C1471" t="s">
        <v>204</v>
      </c>
      <c r="D1471" t="s">
        <v>205</v>
      </c>
      <c r="E1471" t="s">
        <v>43</v>
      </c>
      <c r="K1471" t="s">
        <v>43</v>
      </c>
      <c r="N1471" t="s">
        <v>236</v>
      </c>
      <c r="O1471" t="s">
        <v>236</v>
      </c>
    </row>
    <row r="1472" spans="1:23" x14ac:dyDescent="0.25">
      <c r="A1472">
        <v>2557</v>
      </c>
      <c r="B1472" t="s">
        <v>25</v>
      </c>
      <c r="C1472" t="s">
        <v>204</v>
      </c>
      <c r="D1472" t="s">
        <v>205</v>
      </c>
      <c r="E1472" t="s">
        <v>43</v>
      </c>
      <c r="K1472" t="s">
        <v>43</v>
      </c>
      <c r="N1472" t="s">
        <v>236</v>
      </c>
      <c r="O1472" t="s">
        <v>236</v>
      </c>
    </row>
    <row r="1473" spans="1:23" x14ac:dyDescent="0.25">
      <c r="A1473">
        <v>2563</v>
      </c>
      <c r="B1473" t="s">
        <v>25</v>
      </c>
      <c r="C1473" t="s">
        <v>204</v>
      </c>
      <c r="D1473" t="s">
        <v>205</v>
      </c>
      <c r="E1473" t="s">
        <v>206</v>
      </c>
      <c r="F1473" t="s">
        <v>207</v>
      </c>
      <c r="G1473" t="s">
        <v>231</v>
      </c>
      <c r="H1473" t="s">
        <v>232</v>
      </c>
      <c r="K1473" t="s">
        <v>210</v>
      </c>
      <c r="L1473" t="s">
        <v>211</v>
      </c>
      <c r="M1473" t="s">
        <v>212</v>
      </c>
      <c r="N1473" t="s">
        <v>213</v>
      </c>
      <c r="O1473" t="s">
        <v>214</v>
      </c>
      <c r="P1473" t="s">
        <v>228</v>
      </c>
      <c r="Q1473">
        <v>12.5</v>
      </c>
      <c r="R1473" t="s">
        <v>281</v>
      </c>
      <c r="U1473" t="s">
        <v>283</v>
      </c>
      <c r="V1473" t="s">
        <v>218</v>
      </c>
      <c r="W1473" t="s">
        <v>230</v>
      </c>
    </row>
    <row r="1474" spans="1:23" x14ac:dyDescent="0.25">
      <c r="A1474">
        <v>2591</v>
      </c>
      <c r="B1474" t="s">
        <v>25</v>
      </c>
      <c r="C1474" t="s">
        <v>204</v>
      </c>
      <c r="D1474" t="s">
        <v>205</v>
      </c>
      <c r="E1474" t="s">
        <v>206</v>
      </c>
      <c r="F1474" t="s">
        <v>207</v>
      </c>
      <c r="G1474" t="s">
        <v>245</v>
      </c>
      <c r="H1474" t="s">
        <v>254</v>
      </c>
      <c r="K1474" t="s">
        <v>210</v>
      </c>
      <c r="L1474" t="s">
        <v>237</v>
      </c>
      <c r="M1474" t="s">
        <v>238</v>
      </c>
      <c r="N1474" t="s">
        <v>223</v>
      </c>
      <c r="O1474" t="s">
        <v>224</v>
      </c>
      <c r="P1474" t="s">
        <v>228</v>
      </c>
      <c r="Q1474">
        <v>12.5</v>
      </c>
      <c r="R1474" t="s">
        <v>216</v>
      </c>
      <c r="U1474" t="s">
        <v>229</v>
      </c>
      <c r="V1474" t="s">
        <v>227</v>
      </c>
      <c r="W1474" t="s">
        <v>219</v>
      </c>
    </row>
    <row r="1475" spans="1:23" x14ac:dyDescent="0.25">
      <c r="A1475">
        <v>2592</v>
      </c>
      <c r="B1475" t="s">
        <v>25</v>
      </c>
      <c r="C1475" t="s">
        <v>204</v>
      </c>
      <c r="D1475" t="s">
        <v>205</v>
      </c>
      <c r="E1475" t="s">
        <v>44</v>
      </c>
      <c r="K1475" t="s">
        <v>44</v>
      </c>
      <c r="N1475" t="s">
        <v>236</v>
      </c>
      <c r="O1475" t="s">
        <v>236</v>
      </c>
    </row>
    <row r="1476" spans="1:23" x14ac:dyDescent="0.25">
      <c r="A1476">
        <v>2594</v>
      </c>
      <c r="B1476" t="s">
        <v>25</v>
      </c>
      <c r="C1476" t="s">
        <v>204</v>
      </c>
      <c r="D1476" t="s">
        <v>242</v>
      </c>
      <c r="E1476" t="s">
        <v>206</v>
      </c>
      <c r="F1476" t="s">
        <v>276</v>
      </c>
      <c r="J1476" t="s">
        <v>277</v>
      </c>
      <c r="K1476" t="s">
        <v>210</v>
      </c>
      <c r="L1476" t="s">
        <v>211</v>
      </c>
      <c r="M1476" t="s">
        <v>212</v>
      </c>
      <c r="N1476" t="s">
        <v>213</v>
      </c>
      <c r="O1476" t="s">
        <v>214</v>
      </c>
      <c r="P1476" t="s">
        <v>215</v>
      </c>
      <c r="Q1476">
        <v>7</v>
      </c>
      <c r="R1476" t="s">
        <v>216</v>
      </c>
      <c r="U1476" t="s">
        <v>226</v>
      </c>
      <c r="V1476" t="s">
        <v>218</v>
      </c>
      <c r="W1476" t="s">
        <v>219</v>
      </c>
    </row>
    <row r="1477" spans="1:23" x14ac:dyDescent="0.25">
      <c r="A1477">
        <v>2603</v>
      </c>
      <c r="B1477" t="s">
        <v>25</v>
      </c>
      <c r="C1477" t="s">
        <v>204</v>
      </c>
      <c r="D1477" t="s">
        <v>205</v>
      </c>
      <c r="E1477" t="s">
        <v>206</v>
      </c>
      <c r="F1477" t="s">
        <v>221</v>
      </c>
      <c r="H1477" t="s">
        <v>290</v>
      </c>
      <c r="K1477" t="s">
        <v>210</v>
      </c>
      <c r="L1477" t="s">
        <v>211</v>
      </c>
      <c r="M1477" t="s">
        <v>212</v>
      </c>
      <c r="N1477" t="s">
        <v>213</v>
      </c>
      <c r="O1477" t="s">
        <v>214</v>
      </c>
      <c r="P1477" t="s">
        <v>259</v>
      </c>
      <c r="Q1477">
        <v>2</v>
      </c>
      <c r="R1477" t="s">
        <v>216</v>
      </c>
      <c r="U1477" t="s">
        <v>226</v>
      </c>
      <c r="V1477" t="s">
        <v>227</v>
      </c>
      <c r="W1477" t="s">
        <v>219</v>
      </c>
    </row>
    <row r="1478" spans="1:23" x14ac:dyDescent="0.25">
      <c r="A1478">
        <v>2616</v>
      </c>
      <c r="B1478" t="s">
        <v>25</v>
      </c>
      <c r="C1478" t="s">
        <v>204</v>
      </c>
      <c r="D1478" t="s">
        <v>205</v>
      </c>
      <c r="E1478" t="s">
        <v>206</v>
      </c>
      <c r="F1478" t="s">
        <v>207</v>
      </c>
      <c r="G1478" t="s">
        <v>208</v>
      </c>
      <c r="H1478" t="s">
        <v>249</v>
      </c>
      <c r="K1478" t="s">
        <v>210</v>
      </c>
      <c r="L1478" t="s">
        <v>211</v>
      </c>
      <c r="M1478" t="s">
        <v>212</v>
      </c>
      <c r="N1478" t="s">
        <v>223</v>
      </c>
      <c r="O1478" t="s">
        <v>224</v>
      </c>
      <c r="P1478" t="s">
        <v>228</v>
      </c>
      <c r="Q1478">
        <v>12.5</v>
      </c>
      <c r="R1478" t="s">
        <v>258</v>
      </c>
      <c r="U1478" t="s">
        <v>229</v>
      </c>
      <c r="V1478" t="s">
        <v>218</v>
      </c>
      <c r="W1478" t="s">
        <v>219</v>
      </c>
    </row>
    <row r="1479" spans="1:23" x14ac:dyDescent="0.25">
      <c r="A1479">
        <v>2630</v>
      </c>
      <c r="B1479" t="s">
        <v>25</v>
      </c>
      <c r="C1479" t="s">
        <v>220</v>
      </c>
      <c r="D1479" t="s">
        <v>205</v>
      </c>
      <c r="E1479" t="s">
        <v>43</v>
      </c>
      <c r="K1479" t="s">
        <v>43</v>
      </c>
      <c r="N1479" t="s">
        <v>236</v>
      </c>
      <c r="O1479" t="s">
        <v>236</v>
      </c>
    </row>
    <row r="1480" spans="1:23" x14ac:dyDescent="0.25">
      <c r="A1480">
        <v>2632</v>
      </c>
      <c r="B1480" t="s">
        <v>25</v>
      </c>
      <c r="C1480" t="s">
        <v>220</v>
      </c>
      <c r="D1480" t="s">
        <v>205</v>
      </c>
      <c r="E1480" t="s">
        <v>206</v>
      </c>
      <c r="F1480" t="s">
        <v>221</v>
      </c>
      <c r="H1480" t="s">
        <v>232</v>
      </c>
      <c r="K1480" t="s">
        <v>257</v>
      </c>
      <c r="L1480" t="s">
        <v>237</v>
      </c>
      <c r="M1480" t="s">
        <v>238</v>
      </c>
      <c r="N1480" t="s">
        <v>223</v>
      </c>
      <c r="O1480" t="s">
        <v>224</v>
      </c>
      <c r="P1480" t="s">
        <v>235</v>
      </c>
      <c r="Q1480">
        <v>15</v>
      </c>
      <c r="R1480" t="s">
        <v>225</v>
      </c>
      <c r="U1480" t="s">
        <v>226</v>
      </c>
      <c r="V1480" t="s">
        <v>227</v>
      </c>
      <c r="W1480" t="s">
        <v>230</v>
      </c>
    </row>
    <row r="1481" spans="1:23" x14ac:dyDescent="0.25">
      <c r="A1481">
        <v>2633</v>
      </c>
      <c r="B1481" t="s">
        <v>25</v>
      </c>
      <c r="C1481" t="s">
        <v>220</v>
      </c>
      <c r="D1481" t="s">
        <v>205</v>
      </c>
      <c r="E1481" t="s">
        <v>206</v>
      </c>
      <c r="F1481" t="s">
        <v>221</v>
      </c>
      <c r="H1481" t="s">
        <v>232</v>
      </c>
      <c r="K1481" t="s">
        <v>210</v>
      </c>
      <c r="L1481" t="s">
        <v>211</v>
      </c>
      <c r="M1481" t="s">
        <v>212</v>
      </c>
      <c r="N1481" t="s">
        <v>213</v>
      </c>
      <c r="O1481" t="s">
        <v>214</v>
      </c>
      <c r="P1481" t="s">
        <v>228</v>
      </c>
      <c r="Q1481">
        <v>12.5</v>
      </c>
      <c r="R1481" t="s">
        <v>216</v>
      </c>
      <c r="U1481" t="s">
        <v>226</v>
      </c>
      <c r="V1481" t="s">
        <v>227</v>
      </c>
      <c r="W1481" t="s">
        <v>230</v>
      </c>
    </row>
    <row r="1482" spans="1:23" x14ac:dyDescent="0.25">
      <c r="A1482">
        <v>2635</v>
      </c>
      <c r="B1482" t="s">
        <v>25</v>
      </c>
      <c r="C1482" t="s">
        <v>204</v>
      </c>
      <c r="D1482" t="s">
        <v>205</v>
      </c>
      <c r="E1482" t="s">
        <v>206</v>
      </c>
      <c r="F1482" t="s">
        <v>207</v>
      </c>
      <c r="G1482" t="s">
        <v>208</v>
      </c>
      <c r="H1482" t="s">
        <v>249</v>
      </c>
      <c r="K1482" t="s">
        <v>210</v>
      </c>
      <c r="L1482" t="s">
        <v>211</v>
      </c>
      <c r="M1482" t="s">
        <v>212</v>
      </c>
      <c r="N1482" t="s">
        <v>213</v>
      </c>
      <c r="O1482" t="s">
        <v>214</v>
      </c>
      <c r="P1482" t="s">
        <v>228</v>
      </c>
      <c r="Q1482">
        <v>12.5</v>
      </c>
      <c r="R1482" t="s">
        <v>537</v>
      </c>
      <c r="U1482" t="s">
        <v>229</v>
      </c>
      <c r="V1482" t="s">
        <v>227</v>
      </c>
      <c r="W1482" t="s">
        <v>219</v>
      </c>
    </row>
    <row r="1483" spans="1:23" x14ac:dyDescent="0.25">
      <c r="A1483">
        <v>2639</v>
      </c>
      <c r="B1483" t="s">
        <v>25</v>
      </c>
      <c r="C1483" t="s">
        <v>204</v>
      </c>
      <c r="D1483" t="s">
        <v>205</v>
      </c>
      <c r="E1483" t="s">
        <v>47</v>
      </c>
      <c r="K1483" t="s">
        <v>47</v>
      </c>
      <c r="N1483" t="s">
        <v>236</v>
      </c>
      <c r="O1483" t="s">
        <v>236</v>
      </c>
    </row>
    <row r="1484" spans="1:23" x14ac:dyDescent="0.25">
      <c r="A1484">
        <v>2640</v>
      </c>
      <c r="B1484" t="s">
        <v>25</v>
      </c>
      <c r="C1484" t="s">
        <v>204</v>
      </c>
      <c r="D1484" t="s">
        <v>205</v>
      </c>
      <c r="E1484" t="s">
        <v>47</v>
      </c>
      <c r="K1484" t="s">
        <v>47</v>
      </c>
      <c r="N1484" t="s">
        <v>236</v>
      </c>
      <c r="O1484" t="s">
        <v>236</v>
      </c>
    </row>
    <row r="1485" spans="1:23" x14ac:dyDescent="0.25">
      <c r="A1485">
        <v>2643</v>
      </c>
      <c r="B1485" t="s">
        <v>25</v>
      </c>
      <c r="C1485" t="s">
        <v>204</v>
      </c>
      <c r="D1485" t="s">
        <v>205</v>
      </c>
      <c r="E1485" t="s">
        <v>206</v>
      </c>
      <c r="F1485" t="s">
        <v>207</v>
      </c>
      <c r="G1485" t="s">
        <v>208</v>
      </c>
      <c r="H1485" t="s">
        <v>249</v>
      </c>
      <c r="K1485" t="s">
        <v>210</v>
      </c>
      <c r="L1485" t="s">
        <v>211</v>
      </c>
      <c r="M1485" t="s">
        <v>212</v>
      </c>
      <c r="N1485" t="s">
        <v>213</v>
      </c>
      <c r="O1485" t="s">
        <v>214</v>
      </c>
      <c r="P1485" t="s">
        <v>228</v>
      </c>
      <c r="Q1485">
        <v>12.5</v>
      </c>
      <c r="R1485" t="s">
        <v>538</v>
      </c>
      <c r="U1485" t="s">
        <v>229</v>
      </c>
      <c r="V1485" t="s">
        <v>227</v>
      </c>
      <c r="W1485" t="s">
        <v>219</v>
      </c>
    </row>
    <row r="1486" spans="1:23" x14ac:dyDescent="0.25">
      <c r="A1486">
        <v>2645</v>
      </c>
      <c r="B1486" t="s">
        <v>25</v>
      </c>
      <c r="C1486" t="s">
        <v>204</v>
      </c>
      <c r="D1486" t="s">
        <v>205</v>
      </c>
      <c r="E1486" t="s">
        <v>47</v>
      </c>
      <c r="K1486" t="s">
        <v>47</v>
      </c>
      <c r="N1486" t="s">
        <v>236</v>
      </c>
      <c r="O1486" t="s">
        <v>236</v>
      </c>
    </row>
    <row r="1487" spans="1:23" x14ac:dyDescent="0.25">
      <c r="A1487">
        <v>2646</v>
      </c>
      <c r="B1487" t="s">
        <v>25</v>
      </c>
      <c r="C1487" t="s">
        <v>204</v>
      </c>
      <c r="D1487" t="s">
        <v>205</v>
      </c>
      <c r="E1487" t="s">
        <v>206</v>
      </c>
      <c r="F1487" t="s">
        <v>207</v>
      </c>
      <c r="G1487" t="s">
        <v>234</v>
      </c>
      <c r="H1487" t="s">
        <v>232</v>
      </c>
      <c r="K1487" t="s">
        <v>210</v>
      </c>
      <c r="L1487" t="s">
        <v>211</v>
      </c>
      <c r="M1487" t="s">
        <v>212</v>
      </c>
      <c r="N1487" t="s">
        <v>213</v>
      </c>
      <c r="O1487" t="s">
        <v>214</v>
      </c>
      <c r="P1487" t="s">
        <v>215</v>
      </c>
      <c r="Q1487">
        <v>7</v>
      </c>
      <c r="R1487" t="s">
        <v>260</v>
      </c>
      <c r="U1487" t="s">
        <v>288</v>
      </c>
      <c r="V1487" t="s">
        <v>218</v>
      </c>
      <c r="W1487" t="s">
        <v>219</v>
      </c>
    </row>
    <row r="1488" spans="1:23" x14ac:dyDescent="0.25">
      <c r="A1488">
        <v>2651</v>
      </c>
      <c r="B1488" t="s">
        <v>25</v>
      </c>
      <c r="C1488" t="s">
        <v>204</v>
      </c>
      <c r="D1488" t="s">
        <v>205</v>
      </c>
      <c r="E1488" t="s">
        <v>206</v>
      </c>
      <c r="F1488" t="s">
        <v>276</v>
      </c>
      <c r="J1488" t="s">
        <v>277</v>
      </c>
      <c r="K1488" t="s">
        <v>210</v>
      </c>
      <c r="L1488" t="s">
        <v>211</v>
      </c>
      <c r="M1488" t="s">
        <v>212</v>
      </c>
      <c r="N1488" t="s">
        <v>213</v>
      </c>
      <c r="O1488" t="s">
        <v>214</v>
      </c>
      <c r="P1488" t="s">
        <v>235</v>
      </c>
      <c r="Q1488">
        <v>15</v>
      </c>
      <c r="R1488" t="s">
        <v>216</v>
      </c>
      <c r="U1488" t="s">
        <v>229</v>
      </c>
      <c r="V1488" t="s">
        <v>227</v>
      </c>
      <c r="W1488" t="s">
        <v>230</v>
      </c>
    </row>
    <row r="1489" spans="1:23" x14ac:dyDescent="0.25">
      <c r="A1489">
        <v>2653</v>
      </c>
      <c r="B1489" t="s">
        <v>25</v>
      </c>
      <c r="C1489" t="s">
        <v>204</v>
      </c>
      <c r="D1489" t="s">
        <v>205</v>
      </c>
      <c r="E1489" t="s">
        <v>206</v>
      </c>
      <c r="F1489" t="s">
        <v>276</v>
      </c>
      <c r="J1489" t="s">
        <v>277</v>
      </c>
      <c r="K1489" t="s">
        <v>210</v>
      </c>
      <c r="L1489" t="s">
        <v>211</v>
      </c>
      <c r="M1489" t="s">
        <v>212</v>
      </c>
      <c r="N1489" t="s">
        <v>213</v>
      </c>
      <c r="O1489" t="s">
        <v>214</v>
      </c>
      <c r="P1489" t="s">
        <v>259</v>
      </c>
      <c r="Q1489">
        <v>2</v>
      </c>
      <c r="R1489" t="s">
        <v>216</v>
      </c>
      <c r="U1489" t="s">
        <v>229</v>
      </c>
      <c r="V1489" t="s">
        <v>227</v>
      </c>
      <c r="W1489" t="s">
        <v>230</v>
      </c>
    </row>
    <row r="1490" spans="1:23" x14ac:dyDescent="0.25">
      <c r="A1490">
        <v>2662</v>
      </c>
      <c r="B1490" t="s">
        <v>25</v>
      </c>
      <c r="C1490" t="s">
        <v>204</v>
      </c>
      <c r="D1490" t="s">
        <v>205</v>
      </c>
      <c r="E1490" t="s">
        <v>206</v>
      </c>
      <c r="F1490" t="s">
        <v>207</v>
      </c>
      <c r="G1490" t="s">
        <v>208</v>
      </c>
      <c r="H1490" t="s">
        <v>249</v>
      </c>
      <c r="K1490" t="s">
        <v>210</v>
      </c>
      <c r="L1490" t="s">
        <v>211</v>
      </c>
      <c r="M1490" t="s">
        <v>212</v>
      </c>
      <c r="N1490" t="s">
        <v>213</v>
      </c>
      <c r="O1490" t="s">
        <v>214</v>
      </c>
      <c r="P1490" t="s">
        <v>215</v>
      </c>
      <c r="Q1490">
        <v>7</v>
      </c>
      <c r="R1490" t="s">
        <v>216</v>
      </c>
      <c r="U1490" t="s">
        <v>226</v>
      </c>
      <c r="V1490" t="s">
        <v>218</v>
      </c>
      <c r="W1490" t="s">
        <v>219</v>
      </c>
    </row>
    <row r="1491" spans="1:23" x14ac:dyDescent="0.25">
      <c r="A1491">
        <v>2663</v>
      </c>
      <c r="B1491" t="s">
        <v>25</v>
      </c>
      <c r="C1491" t="s">
        <v>204</v>
      </c>
      <c r="D1491" t="s">
        <v>205</v>
      </c>
      <c r="E1491" t="s">
        <v>47</v>
      </c>
      <c r="K1491" t="s">
        <v>47</v>
      </c>
      <c r="N1491" t="s">
        <v>236</v>
      </c>
      <c r="O1491" t="s">
        <v>236</v>
      </c>
    </row>
    <row r="1492" spans="1:23" x14ac:dyDescent="0.25">
      <c r="A1492">
        <v>2679</v>
      </c>
      <c r="B1492" t="s">
        <v>25</v>
      </c>
      <c r="C1492" t="s">
        <v>204</v>
      </c>
      <c r="D1492" t="s">
        <v>205</v>
      </c>
      <c r="E1492" t="s">
        <v>206</v>
      </c>
      <c r="F1492" t="s">
        <v>207</v>
      </c>
      <c r="G1492" t="s">
        <v>208</v>
      </c>
      <c r="H1492" t="s">
        <v>232</v>
      </c>
      <c r="K1492" t="s">
        <v>210</v>
      </c>
      <c r="L1492" t="s">
        <v>211</v>
      </c>
      <c r="M1492" t="s">
        <v>212</v>
      </c>
      <c r="N1492" t="s">
        <v>213</v>
      </c>
      <c r="O1492" t="s">
        <v>214</v>
      </c>
      <c r="P1492" t="s">
        <v>228</v>
      </c>
      <c r="Q1492">
        <v>12.5</v>
      </c>
      <c r="R1492" t="s">
        <v>281</v>
      </c>
      <c r="U1492" t="s">
        <v>226</v>
      </c>
      <c r="V1492" t="s">
        <v>227</v>
      </c>
      <c r="W1492" t="s">
        <v>230</v>
      </c>
    </row>
    <row r="1493" spans="1:23" x14ac:dyDescent="0.25">
      <c r="A1493">
        <v>2682</v>
      </c>
      <c r="B1493" t="s">
        <v>25</v>
      </c>
      <c r="C1493" t="s">
        <v>204</v>
      </c>
      <c r="D1493" t="s">
        <v>205</v>
      </c>
      <c r="E1493" t="s">
        <v>206</v>
      </c>
      <c r="F1493" t="s">
        <v>207</v>
      </c>
      <c r="G1493" t="s">
        <v>231</v>
      </c>
      <c r="H1493" t="s">
        <v>222</v>
      </c>
      <c r="K1493" t="s">
        <v>210</v>
      </c>
      <c r="L1493" t="s">
        <v>211</v>
      </c>
      <c r="M1493" t="s">
        <v>212</v>
      </c>
      <c r="N1493" t="s">
        <v>223</v>
      </c>
      <c r="O1493" t="s">
        <v>224</v>
      </c>
      <c r="P1493" t="s">
        <v>215</v>
      </c>
      <c r="Q1493">
        <v>7</v>
      </c>
      <c r="R1493" t="s">
        <v>281</v>
      </c>
      <c r="U1493" t="s">
        <v>226</v>
      </c>
      <c r="V1493" t="s">
        <v>218</v>
      </c>
      <c r="W1493" t="s">
        <v>219</v>
      </c>
    </row>
    <row r="1494" spans="1:23" x14ac:dyDescent="0.25">
      <c r="A1494">
        <v>2686</v>
      </c>
      <c r="B1494" t="s">
        <v>25</v>
      </c>
      <c r="C1494" t="s">
        <v>204</v>
      </c>
      <c r="D1494" t="s">
        <v>205</v>
      </c>
      <c r="E1494" t="s">
        <v>206</v>
      </c>
      <c r="F1494" t="s">
        <v>276</v>
      </c>
      <c r="J1494" t="s">
        <v>277</v>
      </c>
      <c r="K1494" t="s">
        <v>257</v>
      </c>
      <c r="L1494" t="s">
        <v>211</v>
      </c>
      <c r="M1494" t="s">
        <v>212</v>
      </c>
      <c r="N1494" t="s">
        <v>213</v>
      </c>
      <c r="O1494" t="s">
        <v>214</v>
      </c>
      <c r="P1494" t="s">
        <v>228</v>
      </c>
      <c r="Q1494">
        <v>12.5</v>
      </c>
      <c r="R1494" t="s">
        <v>216</v>
      </c>
      <c r="U1494" t="s">
        <v>229</v>
      </c>
      <c r="V1494" t="s">
        <v>218</v>
      </c>
      <c r="W1494" t="s">
        <v>230</v>
      </c>
    </row>
    <row r="1495" spans="1:23" x14ac:dyDescent="0.25">
      <c r="A1495">
        <v>2688</v>
      </c>
      <c r="B1495" t="s">
        <v>25</v>
      </c>
      <c r="C1495" t="s">
        <v>204</v>
      </c>
      <c r="D1495" t="s">
        <v>205</v>
      </c>
      <c r="E1495" t="s">
        <v>206</v>
      </c>
      <c r="F1495" t="s">
        <v>207</v>
      </c>
      <c r="G1495" t="s">
        <v>208</v>
      </c>
      <c r="H1495" t="s">
        <v>232</v>
      </c>
      <c r="K1495" t="s">
        <v>257</v>
      </c>
      <c r="L1495" t="s">
        <v>211</v>
      </c>
      <c r="M1495" t="s">
        <v>212</v>
      </c>
      <c r="N1495" t="s">
        <v>223</v>
      </c>
      <c r="O1495" t="s">
        <v>224</v>
      </c>
      <c r="P1495" t="s">
        <v>235</v>
      </c>
      <c r="Q1495">
        <v>15</v>
      </c>
      <c r="R1495" t="s">
        <v>292</v>
      </c>
      <c r="U1495" t="s">
        <v>270</v>
      </c>
      <c r="V1495" t="s">
        <v>218</v>
      </c>
      <c r="W1495" t="s">
        <v>219</v>
      </c>
    </row>
    <row r="1496" spans="1:23" x14ac:dyDescent="0.25">
      <c r="A1496">
        <v>2737</v>
      </c>
      <c r="B1496" t="s">
        <v>25</v>
      </c>
      <c r="C1496" t="s">
        <v>204</v>
      </c>
      <c r="D1496" t="s">
        <v>205</v>
      </c>
      <c r="E1496" t="s">
        <v>206</v>
      </c>
      <c r="F1496" t="s">
        <v>207</v>
      </c>
      <c r="G1496" t="s">
        <v>245</v>
      </c>
      <c r="H1496" t="s">
        <v>232</v>
      </c>
      <c r="K1496" t="s">
        <v>210</v>
      </c>
      <c r="L1496" t="s">
        <v>211</v>
      </c>
      <c r="M1496" t="s">
        <v>212</v>
      </c>
      <c r="N1496" t="s">
        <v>223</v>
      </c>
      <c r="O1496" t="s">
        <v>224</v>
      </c>
      <c r="P1496" t="s">
        <v>228</v>
      </c>
      <c r="Q1496">
        <v>12.5</v>
      </c>
      <c r="R1496" t="s">
        <v>233</v>
      </c>
      <c r="U1496" t="s">
        <v>275</v>
      </c>
      <c r="V1496" t="s">
        <v>227</v>
      </c>
      <c r="W1496" t="s">
        <v>230</v>
      </c>
    </row>
    <row r="1497" spans="1:23" x14ac:dyDescent="0.25">
      <c r="A1497">
        <v>507</v>
      </c>
      <c r="B1497" t="s">
        <v>25</v>
      </c>
      <c r="C1497" t="s">
        <v>220</v>
      </c>
      <c r="D1497" t="s">
        <v>205</v>
      </c>
      <c r="E1497" t="s">
        <v>251</v>
      </c>
      <c r="F1497" t="s">
        <v>221</v>
      </c>
      <c r="H1497" t="s">
        <v>240</v>
      </c>
      <c r="K1497" t="s">
        <v>243</v>
      </c>
      <c r="L1497" t="s">
        <v>211</v>
      </c>
      <c r="M1497" t="s">
        <v>212</v>
      </c>
      <c r="N1497" t="s">
        <v>223</v>
      </c>
      <c r="O1497" t="s">
        <v>224</v>
      </c>
      <c r="P1497" t="s">
        <v>215</v>
      </c>
      <c r="Q1497">
        <v>7</v>
      </c>
      <c r="R1497" t="s">
        <v>260</v>
      </c>
      <c r="U1497" t="s">
        <v>278</v>
      </c>
      <c r="V1497" t="s">
        <v>218</v>
      </c>
      <c r="W1497" t="s">
        <v>219</v>
      </c>
    </row>
    <row r="1498" spans="1:23" x14ac:dyDescent="0.25">
      <c r="A1498">
        <v>530</v>
      </c>
      <c r="B1498" t="s">
        <v>25</v>
      </c>
      <c r="C1498" t="s">
        <v>204</v>
      </c>
      <c r="D1498" t="s">
        <v>205</v>
      </c>
      <c r="E1498" t="s">
        <v>251</v>
      </c>
      <c r="F1498" t="s">
        <v>221</v>
      </c>
      <c r="H1498" t="s">
        <v>232</v>
      </c>
      <c r="K1498" t="s">
        <v>210</v>
      </c>
      <c r="L1498" t="s">
        <v>211</v>
      </c>
      <c r="M1498" t="s">
        <v>212</v>
      </c>
      <c r="N1498" t="s">
        <v>213</v>
      </c>
      <c r="O1498" t="s">
        <v>214</v>
      </c>
      <c r="P1498" t="s">
        <v>228</v>
      </c>
      <c r="Q1498">
        <v>12.5</v>
      </c>
      <c r="R1498" t="s">
        <v>216</v>
      </c>
      <c r="U1498" t="s">
        <v>226</v>
      </c>
      <c r="V1498" t="s">
        <v>218</v>
      </c>
      <c r="W1498" t="s">
        <v>219</v>
      </c>
    </row>
    <row r="1499" spans="1:23" x14ac:dyDescent="0.25">
      <c r="A1499">
        <v>531</v>
      </c>
      <c r="B1499" t="s">
        <v>25</v>
      </c>
      <c r="C1499" t="s">
        <v>220</v>
      </c>
      <c r="D1499" t="s">
        <v>205</v>
      </c>
      <c r="E1499" t="s">
        <v>251</v>
      </c>
      <c r="F1499" t="s">
        <v>221</v>
      </c>
      <c r="H1499" t="s">
        <v>222</v>
      </c>
      <c r="K1499" t="s">
        <v>279</v>
      </c>
      <c r="L1499" t="s">
        <v>211</v>
      </c>
      <c r="M1499" t="s">
        <v>212</v>
      </c>
      <c r="N1499" t="s">
        <v>223</v>
      </c>
      <c r="O1499" t="s">
        <v>224</v>
      </c>
      <c r="P1499" t="s">
        <v>215</v>
      </c>
      <c r="Q1499">
        <v>7</v>
      </c>
      <c r="R1499" t="s">
        <v>216</v>
      </c>
      <c r="U1499" t="s">
        <v>275</v>
      </c>
      <c r="V1499" t="s">
        <v>227</v>
      </c>
      <c r="W1499" t="s">
        <v>219</v>
      </c>
    </row>
    <row r="1500" spans="1:23" x14ac:dyDescent="0.25">
      <c r="A1500">
        <v>547</v>
      </c>
      <c r="B1500" t="s">
        <v>25</v>
      </c>
      <c r="C1500" t="s">
        <v>220</v>
      </c>
      <c r="D1500" t="s">
        <v>205</v>
      </c>
      <c r="E1500" t="s">
        <v>251</v>
      </c>
      <c r="F1500" t="s">
        <v>221</v>
      </c>
      <c r="H1500" t="s">
        <v>249</v>
      </c>
      <c r="K1500" t="s">
        <v>210</v>
      </c>
      <c r="L1500" t="s">
        <v>211</v>
      </c>
      <c r="M1500" t="s">
        <v>212</v>
      </c>
      <c r="N1500" t="s">
        <v>213</v>
      </c>
      <c r="O1500" t="s">
        <v>214</v>
      </c>
      <c r="P1500" t="s">
        <v>259</v>
      </c>
      <c r="Q1500">
        <v>2</v>
      </c>
      <c r="R1500" t="s">
        <v>216</v>
      </c>
      <c r="U1500" t="s">
        <v>226</v>
      </c>
      <c r="V1500" t="s">
        <v>227</v>
      </c>
      <c r="W1500" t="s">
        <v>230</v>
      </c>
    </row>
    <row r="1501" spans="1:23" x14ac:dyDescent="0.25">
      <c r="A1501">
        <v>548</v>
      </c>
      <c r="B1501" t="s">
        <v>25</v>
      </c>
      <c r="C1501" t="s">
        <v>204</v>
      </c>
      <c r="D1501" t="s">
        <v>205</v>
      </c>
      <c r="E1501" t="s">
        <v>251</v>
      </c>
      <c r="F1501" t="s">
        <v>221</v>
      </c>
      <c r="H1501" t="s">
        <v>249</v>
      </c>
      <c r="K1501" t="s">
        <v>210</v>
      </c>
      <c r="L1501" t="s">
        <v>211</v>
      </c>
      <c r="M1501" t="s">
        <v>212</v>
      </c>
      <c r="N1501" t="s">
        <v>213</v>
      </c>
      <c r="O1501" t="s">
        <v>214</v>
      </c>
      <c r="P1501" t="s">
        <v>215</v>
      </c>
      <c r="Q1501">
        <v>7</v>
      </c>
      <c r="R1501" t="s">
        <v>216</v>
      </c>
      <c r="U1501" t="s">
        <v>217</v>
      </c>
      <c r="V1501" t="s">
        <v>227</v>
      </c>
      <c r="W1501" t="s">
        <v>219</v>
      </c>
    </row>
    <row r="1502" spans="1:23" x14ac:dyDescent="0.25">
      <c r="A1502">
        <v>554</v>
      </c>
      <c r="B1502" t="s">
        <v>25</v>
      </c>
      <c r="C1502" t="s">
        <v>204</v>
      </c>
      <c r="D1502" t="s">
        <v>205</v>
      </c>
      <c r="E1502" t="s">
        <v>251</v>
      </c>
      <c r="F1502" t="s">
        <v>221</v>
      </c>
      <c r="H1502" t="s">
        <v>249</v>
      </c>
      <c r="K1502" t="s">
        <v>243</v>
      </c>
      <c r="L1502" t="s">
        <v>211</v>
      </c>
      <c r="M1502" t="s">
        <v>212</v>
      </c>
      <c r="N1502" t="s">
        <v>223</v>
      </c>
      <c r="O1502" t="s">
        <v>224</v>
      </c>
      <c r="P1502" t="s">
        <v>235</v>
      </c>
      <c r="Q1502">
        <v>15</v>
      </c>
      <c r="R1502" t="s">
        <v>216</v>
      </c>
      <c r="U1502" t="s">
        <v>229</v>
      </c>
      <c r="V1502" t="s">
        <v>227</v>
      </c>
      <c r="W1502" t="s">
        <v>230</v>
      </c>
    </row>
    <row r="1503" spans="1:23" x14ac:dyDescent="0.25">
      <c r="A1503">
        <v>581</v>
      </c>
      <c r="B1503" t="s">
        <v>25</v>
      </c>
      <c r="C1503" t="s">
        <v>204</v>
      </c>
      <c r="D1503" t="s">
        <v>205</v>
      </c>
      <c r="E1503" t="s">
        <v>251</v>
      </c>
      <c r="F1503" t="s">
        <v>221</v>
      </c>
      <c r="H1503" t="s">
        <v>248</v>
      </c>
      <c r="K1503" t="s">
        <v>210</v>
      </c>
      <c r="L1503" t="s">
        <v>211</v>
      </c>
      <c r="M1503" t="s">
        <v>212</v>
      </c>
      <c r="N1503" t="s">
        <v>213</v>
      </c>
      <c r="O1503" t="s">
        <v>214</v>
      </c>
      <c r="P1503" t="s">
        <v>259</v>
      </c>
      <c r="Q1503">
        <v>2</v>
      </c>
      <c r="R1503" t="s">
        <v>216</v>
      </c>
      <c r="U1503" t="s">
        <v>226</v>
      </c>
      <c r="V1503" t="s">
        <v>227</v>
      </c>
      <c r="W1503" t="s">
        <v>219</v>
      </c>
    </row>
    <row r="1504" spans="1:23" x14ac:dyDescent="0.25">
      <c r="A1504">
        <v>595</v>
      </c>
      <c r="B1504" t="s">
        <v>25</v>
      </c>
      <c r="C1504" t="s">
        <v>204</v>
      </c>
      <c r="D1504" t="s">
        <v>205</v>
      </c>
      <c r="E1504" t="s">
        <v>251</v>
      </c>
      <c r="F1504" t="s">
        <v>221</v>
      </c>
      <c r="H1504" t="s">
        <v>248</v>
      </c>
      <c r="K1504" t="s">
        <v>210</v>
      </c>
      <c r="L1504" t="s">
        <v>211</v>
      </c>
      <c r="M1504" t="s">
        <v>212</v>
      </c>
      <c r="N1504" t="s">
        <v>213</v>
      </c>
      <c r="O1504" t="s">
        <v>214</v>
      </c>
      <c r="P1504" t="s">
        <v>259</v>
      </c>
      <c r="Q1504">
        <v>2</v>
      </c>
      <c r="R1504" t="s">
        <v>216</v>
      </c>
      <c r="U1504" t="s">
        <v>229</v>
      </c>
      <c r="V1504" t="s">
        <v>218</v>
      </c>
      <c r="W1504" t="s">
        <v>230</v>
      </c>
    </row>
    <row r="1505" spans="1:23" x14ac:dyDescent="0.25">
      <c r="A1505">
        <v>596</v>
      </c>
      <c r="B1505" t="s">
        <v>25</v>
      </c>
      <c r="C1505" t="s">
        <v>220</v>
      </c>
      <c r="D1505" t="s">
        <v>205</v>
      </c>
      <c r="E1505" t="s">
        <v>251</v>
      </c>
      <c r="F1505" t="s">
        <v>221</v>
      </c>
      <c r="H1505" t="s">
        <v>232</v>
      </c>
      <c r="K1505" t="s">
        <v>279</v>
      </c>
      <c r="L1505" t="s">
        <v>211</v>
      </c>
      <c r="M1505" t="s">
        <v>212</v>
      </c>
      <c r="N1505" t="s">
        <v>213</v>
      </c>
      <c r="O1505" t="s">
        <v>214</v>
      </c>
      <c r="P1505" t="s">
        <v>215</v>
      </c>
      <c r="Q1505">
        <v>7</v>
      </c>
      <c r="R1505" t="s">
        <v>225</v>
      </c>
      <c r="U1505" t="s">
        <v>226</v>
      </c>
      <c r="V1505" t="s">
        <v>218</v>
      </c>
      <c r="W1505" t="s">
        <v>230</v>
      </c>
    </row>
    <row r="1506" spans="1:23" x14ac:dyDescent="0.25">
      <c r="A1506">
        <v>600</v>
      </c>
      <c r="B1506" t="s">
        <v>25</v>
      </c>
      <c r="C1506" t="s">
        <v>204</v>
      </c>
      <c r="D1506" t="s">
        <v>205</v>
      </c>
      <c r="E1506" t="s">
        <v>251</v>
      </c>
      <c r="F1506" t="s">
        <v>221</v>
      </c>
      <c r="H1506" t="s">
        <v>249</v>
      </c>
      <c r="K1506" t="s">
        <v>210</v>
      </c>
      <c r="L1506" t="s">
        <v>284</v>
      </c>
      <c r="M1506" s="116">
        <v>0.35</v>
      </c>
      <c r="N1506" t="s">
        <v>295</v>
      </c>
      <c r="O1506" t="s">
        <v>296</v>
      </c>
      <c r="P1506" t="s">
        <v>215</v>
      </c>
      <c r="Q1506">
        <v>7</v>
      </c>
      <c r="R1506" t="s">
        <v>258</v>
      </c>
      <c r="U1506" t="s">
        <v>226</v>
      </c>
      <c r="V1506" t="s">
        <v>218</v>
      </c>
      <c r="W1506" t="s">
        <v>219</v>
      </c>
    </row>
    <row r="1507" spans="1:23" x14ac:dyDescent="0.25">
      <c r="A1507">
        <v>962</v>
      </c>
      <c r="B1507" t="s">
        <v>25</v>
      </c>
      <c r="C1507" t="s">
        <v>204</v>
      </c>
      <c r="D1507" t="s">
        <v>205</v>
      </c>
      <c r="E1507" t="s">
        <v>251</v>
      </c>
      <c r="F1507" t="s">
        <v>221</v>
      </c>
      <c r="H1507" t="s">
        <v>232</v>
      </c>
      <c r="K1507" t="s">
        <v>257</v>
      </c>
      <c r="L1507" t="s">
        <v>211</v>
      </c>
      <c r="M1507" t="s">
        <v>212</v>
      </c>
      <c r="N1507" t="s">
        <v>213</v>
      </c>
      <c r="O1507" t="s">
        <v>214</v>
      </c>
      <c r="P1507" t="s">
        <v>235</v>
      </c>
      <c r="Q1507">
        <v>15</v>
      </c>
      <c r="R1507" t="s">
        <v>274</v>
      </c>
      <c r="U1507" t="s">
        <v>229</v>
      </c>
      <c r="V1507" t="s">
        <v>227</v>
      </c>
      <c r="W1507" t="s">
        <v>230</v>
      </c>
    </row>
    <row r="1508" spans="1:23" x14ac:dyDescent="0.25">
      <c r="A1508">
        <v>1864</v>
      </c>
      <c r="B1508" t="s">
        <v>25</v>
      </c>
      <c r="C1508" t="s">
        <v>220</v>
      </c>
      <c r="D1508" t="s">
        <v>205</v>
      </c>
      <c r="E1508" t="s">
        <v>251</v>
      </c>
      <c r="F1508" t="s">
        <v>221</v>
      </c>
      <c r="H1508" t="s">
        <v>249</v>
      </c>
      <c r="K1508" t="s">
        <v>210</v>
      </c>
      <c r="L1508" t="s">
        <v>211</v>
      </c>
      <c r="M1508" t="s">
        <v>212</v>
      </c>
      <c r="N1508" t="s">
        <v>295</v>
      </c>
      <c r="O1508" t="s">
        <v>296</v>
      </c>
      <c r="P1508" t="s">
        <v>215</v>
      </c>
      <c r="Q1508">
        <v>7</v>
      </c>
      <c r="R1508" t="s">
        <v>216</v>
      </c>
      <c r="U1508" t="s">
        <v>229</v>
      </c>
      <c r="V1508" t="s">
        <v>227</v>
      </c>
      <c r="W1508" t="s">
        <v>219</v>
      </c>
    </row>
    <row r="1509" spans="1:23" x14ac:dyDescent="0.25">
      <c r="A1509">
        <v>1896</v>
      </c>
      <c r="B1509" t="s">
        <v>25</v>
      </c>
      <c r="C1509" t="s">
        <v>204</v>
      </c>
      <c r="D1509" t="s">
        <v>205</v>
      </c>
      <c r="E1509" t="s">
        <v>251</v>
      </c>
      <c r="F1509" t="s">
        <v>221</v>
      </c>
      <c r="H1509" t="s">
        <v>232</v>
      </c>
      <c r="K1509" t="s">
        <v>210</v>
      </c>
      <c r="L1509" t="s">
        <v>211</v>
      </c>
      <c r="M1509" t="s">
        <v>212</v>
      </c>
      <c r="N1509" t="s">
        <v>213</v>
      </c>
      <c r="O1509" t="s">
        <v>214</v>
      </c>
      <c r="P1509" t="s">
        <v>228</v>
      </c>
      <c r="Q1509">
        <v>12.5</v>
      </c>
      <c r="R1509" t="s">
        <v>274</v>
      </c>
      <c r="U1509" t="s">
        <v>229</v>
      </c>
      <c r="V1509" t="s">
        <v>218</v>
      </c>
      <c r="W1509" t="s">
        <v>219</v>
      </c>
    </row>
    <row r="1510" spans="1:23" x14ac:dyDescent="0.25">
      <c r="A1510">
        <v>1906</v>
      </c>
      <c r="B1510" t="s">
        <v>25</v>
      </c>
      <c r="C1510" t="s">
        <v>204</v>
      </c>
      <c r="D1510" t="s">
        <v>242</v>
      </c>
      <c r="E1510" t="s">
        <v>251</v>
      </c>
      <c r="F1510" t="s">
        <v>221</v>
      </c>
      <c r="H1510" t="s">
        <v>249</v>
      </c>
      <c r="K1510" t="s">
        <v>210</v>
      </c>
      <c r="L1510" t="s">
        <v>211</v>
      </c>
      <c r="M1510" t="s">
        <v>212</v>
      </c>
      <c r="N1510" t="s">
        <v>213</v>
      </c>
      <c r="O1510" t="s">
        <v>214</v>
      </c>
      <c r="P1510" t="s">
        <v>215</v>
      </c>
      <c r="Q1510">
        <v>7</v>
      </c>
      <c r="R1510" t="s">
        <v>233</v>
      </c>
      <c r="U1510" t="s">
        <v>311</v>
      </c>
      <c r="V1510" t="s">
        <v>218</v>
      </c>
      <c r="W1510" t="s">
        <v>230</v>
      </c>
    </row>
    <row r="1511" spans="1:23" x14ac:dyDescent="0.25">
      <c r="A1511">
        <v>1907</v>
      </c>
      <c r="B1511" t="s">
        <v>25</v>
      </c>
      <c r="C1511" t="s">
        <v>204</v>
      </c>
      <c r="D1511" t="s">
        <v>205</v>
      </c>
      <c r="E1511" t="s">
        <v>251</v>
      </c>
      <c r="F1511" t="s">
        <v>221</v>
      </c>
      <c r="H1511" t="s">
        <v>249</v>
      </c>
      <c r="K1511" t="s">
        <v>210</v>
      </c>
      <c r="L1511" t="s">
        <v>211</v>
      </c>
      <c r="M1511" t="s">
        <v>212</v>
      </c>
      <c r="N1511" t="s">
        <v>213</v>
      </c>
      <c r="O1511" t="s">
        <v>214</v>
      </c>
      <c r="P1511" t="s">
        <v>215</v>
      </c>
      <c r="Q1511">
        <v>7</v>
      </c>
      <c r="R1511" t="s">
        <v>539</v>
      </c>
      <c r="U1511" t="s">
        <v>280</v>
      </c>
      <c r="V1511" t="s">
        <v>218</v>
      </c>
      <c r="W1511" t="s">
        <v>230</v>
      </c>
    </row>
    <row r="1512" spans="1:23" x14ac:dyDescent="0.25">
      <c r="A1512">
        <v>1930</v>
      </c>
      <c r="B1512" t="s">
        <v>25</v>
      </c>
      <c r="C1512" t="s">
        <v>204</v>
      </c>
      <c r="D1512" t="s">
        <v>205</v>
      </c>
      <c r="E1512" t="s">
        <v>251</v>
      </c>
      <c r="F1512" t="s">
        <v>221</v>
      </c>
      <c r="H1512" t="s">
        <v>249</v>
      </c>
      <c r="K1512" t="s">
        <v>257</v>
      </c>
      <c r="L1512" t="s">
        <v>211</v>
      </c>
      <c r="M1512" t="s">
        <v>212</v>
      </c>
      <c r="N1512" t="s">
        <v>213</v>
      </c>
      <c r="O1512" t="s">
        <v>214</v>
      </c>
      <c r="P1512" t="s">
        <v>215</v>
      </c>
      <c r="Q1512">
        <v>7</v>
      </c>
      <c r="R1512" t="s">
        <v>216</v>
      </c>
      <c r="U1512" t="s">
        <v>229</v>
      </c>
      <c r="V1512" t="s">
        <v>218</v>
      </c>
      <c r="W1512" t="s">
        <v>230</v>
      </c>
    </row>
    <row r="1513" spans="1:23" x14ac:dyDescent="0.25">
      <c r="A1513">
        <v>2254</v>
      </c>
      <c r="B1513" t="s">
        <v>25</v>
      </c>
      <c r="C1513" t="s">
        <v>204</v>
      </c>
      <c r="D1513" t="s">
        <v>205</v>
      </c>
      <c r="E1513" t="s">
        <v>251</v>
      </c>
      <c r="F1513" t="s">
        <v>221</v>
      </c>
      <c r="H1513" t="s">
        <v>271</v>
      </c>
      <c r="K1513" t="s">
        <v>210</v>
      </c>
      <c r="L1513" t="s">
        <v>211</v>
      </c>
      <c r="M1513" t="s">
        <v>212</v>
      </c>
      <c r="N1513" t="s">
        <v>213</v>
      </c>
      <c r="O1513" t="s">
        <v>214</v>
      </c>
      <c r="P1513" t="s">
        <v>228</v>
      </c>
      <c r="Q1513">
        <v>12.5</v>
      </c>
      <c r="R1513" t="s">
        <v>258</v>
      </c>
      <c r="U1513" t="s">
        <v>226</v>
      </c>
      <c r="V1513" t="s">
        <v>227</v>
      </c>
      <c r="W1513" t="s">
        <v>219</v>
      </c>
    </row>
    <row r="1514" spans="1:23" x14ac:dyDescent="0.25">
      <c r="A1514">
        <v>2258</v>
      </c>
      <c r="B1514" t="s">
        <v>25</v>
      </c>
      <c r="C1514" t="s">
        <v>204</v>
      </c>
      <c r="D1514" t="s">
        <v>205</v>
      </c>
      <c r="E1514" t="s">
        <v>251</v>
      </c>
      <c r="F1514" t="s">
        <v>221</v>
      </c>
      <c r="H1514" t="s">
        <v>249</v>
      </c>
      <c r="K1514" t="s">
        <v>210</v>
      </c>
      <c r="L1514" t="s">
        <v>211</v>
      </c>
      <c r="M1514" t="s">
        <v>212</v>
      </c>
      <c r="N1514" t="s">
        <v>223</v>
      </c>
      <c r="O1514" t="s">
        <v>224</v>
      </c>
      <c r="P1514" t="s">
        <v>228</v>
      </c>
      <c r="Q1514">
        <v>12.5</v>
      </c>
      <c r="R1514" t="s">
        <v>281</v>
      </c>
      <c r="U1514" t="s">
        <v>226</v>
      </c>
      <c r="V1514" t="s">
        <v>218</v>
      </c>
      <c r="W1514" t="s">
        <v>230</v>
      </c>
    </row>
    <row r="1515" spans="1:23" x14ac:dyDescent="0.25">
      <c r="A1515">
        <v>2496</v>
      </c>
      <c r="B1515" t="s">
        <v>25</v>
      </c>
      <c r="C1515" t="s">
        <v>204</v>
      </c>
      <c r="D1515" t="s">
        <v>205</v>
      </c>
      <c r="E1515" t="s">
        <v>251</v>
      </c>
      <c r="F1515" t="s">
        <v>221</v>
      </c>
      <c r="H1515" t="s">
        <v>249</v>
      </c>
      <c r="K1515" t="s">
        <v>210</v>
      </c>
      <c r="L1515" t="s">
        <v>284</v>
      </c>
      <c r="M1515" s="116">
        <v>0.35</v>
      </c>
      <c r="N1515" t="s">
        <v>223</v>
      </c>
      <c r="O1515" t="s">
        <v>224</v>
      </c>
      <c r="P1515" t="s">
        <v>235</v>
      </c>
      <c r="Q1515">
        <v>15</v>
      </c>
      <c r="R1515" t="s">
        <v>281</v>
      </c>
      <c r="U1515" t="s">
        <v>226</v>
      </c>
      <c r="V1515" t="s">
        <v>218</v>
      </c>
      <c r="W1515" t="s">
        <v>219</v>
      </c>
    </row>
    <row r="1516" spans="1:23" x14ac:dyDescent="0.25">
      <c r="A1516">
        <v>2512</v>
      </c>
      <c r="B1516" t="s">
        <v>25</v>
      </c>
      <c r="C1516" t="s">
        <v>220</v>
      </c>
      <c r="D1516" t="s">
        <v>205</v>
      </c>
      <c r="E1516" t="s">
        <v>251</v>
      </c>
      <c r="F1516" t="s">
        <v>221</v>
      </c>
      <c r="H1516" t="s">
        <v>249</v>
      </c>
      <c r="K1516" t="s">
        <v>210</v>
      </c>
      <c r="L1516" t="s">
        <v>211</v>
      </c>
      <c r="M1516" t="s">
        <v>212</v>
      </c>
      <c r="N1516" t="s">
        <v>213</v>
      </c>
      <c r="O1516" t="s">
        <v>214</v>
      </c>
      <c r="P1516" t="s">
        <v>215</v>
      </c>
      <c r="Q1516">
        <v>7</v>
      </c>
      <c r="R1516" t="s">
        <v>225</v>
      </c>
      <c r="U1516" t="s">
        <v>217</v>
      </c>
      <c r="V1516" t="s">
        <v>227</v>
      </c>
      <c r="W1516" t="s">
        <v>230</v>
      </c>
    </row>
    <row r="1517" spans="1:23" x14ac:dyDescent="0.25">
      <c r="A1517">
        <v>2655</v>
      </c>
      <c r="B1517" t="s">
        <v>25</v>
      </c>
      <c r="C1517" t="s">
        <v>204</v>
      </c>
      <c r="D1517" t="s">
        <v>205</v>
      </c>
      <c r="E1517" t="s">
        <v>251</v>
      </c>
      <c r="F1517" t="s">
        <v>221</v>
      </c>
      <c r="H1517" t="s">
        <v>232</v>
      </c>
      <c r="K1517" t="s">
        <v>210</v>
      </c>
      <c r="L1517" t="s">
        <v>211</v>
      </c>
      <c r="M1517" t="s">
        <v>212</v>
      </c>
      <c r="N1517" t="s">
        <v>223</v>
      </c>
      <c r="O1517" t="s">
        <v>224</v>
      </c>
      <c r="P1517" t="s">
        <v>235</v>
      </c>
      <c r="Q1517">
        <v>15</v>
      </c>
      <c r="R1517" t="s">
        <v>292</v>
      </c>
      <c r="U1517" t="s">
        <v>226</v>
      </c>
      <c r="V1517" t="s">
        <v>218</v>
      </c>
      <c r="W1517" t="s">
        <v>219</v>
      </c>
    </row>
    <row r="1518" spans="1:23" x14ac:dyDescent="0.25">
      <c r="A1518">
        <v>2675</v>
      </c>
      <c r="B1518" t="s">
        <v>25</v>
      </c>
      <c r="C1518" t="s">
        <v>204</v>
      </c>
      <c r="D1518" t="s">
        <v>205</v>
      </c>
      <c r="E1518" t="s">
        <v>251</v>
      </c>
      <c r="F1518" t="s">
        <v>221</v>
      </c>
      <c r="H1518" t="s">
        <v>222</v>
      </c>
      <c r="K1518" t="s">
        <v>210</v>
      </c>
      <c r="L1518" t="s">
        <v>237</v>
      </c>
      <c r="M1518" t="s">
        <v>238</v>
      </c>
      <c r="N1518" t="s">
        <v>223</v>
      </c>
      <c r="O1518" t="s">
        <v>224</v>
      </c>
      <c r="P1518" t="s">
        <v>215</v>
      </c>
      <c r="Q1518">
        <v>7</v>
      </c>
      <c r="R1518" t="s">
        <v>281</v>
      </c>
      <c r="U1518" t="s">
        <v>229</v>
      </c>
      <c r="V1518" t="s">
        <v>218</v>
      </c>
      <c r="W1518" t="s">
        <v>230</v>
      </c>
    </row>
    <row r="1519" spans="1:23" x14ac:dyDescent="0.25">
      <c r="A1519">
        <v>532</v>
      </c>
      <c r="B1519" t="s">
        <v>25</v>
      </c>
      <c r="C1519" t="s">
        <v>204</v>
      </c>
      <c r="D1519" t="s">
        <v>205</v>
      </c>
      <c r="E1519" t="s">
        <v>251</v>
      </c>
      <c r="F1519" t="s">
        <v>276</v>
      </c>
      <c r="J1519" t="s">
        <v>540</v>
      </c>
      <c r="K1519" t="s">
        <v>210</v>
      </c>
      <c r="L1519" t="s">
        <v>211</v>
      </c>
      <c r="M1519" t="s">
        <v>212</v>
      </c>
      <c r="N1519" t="s">
        <v>213</v>
      </c>
      <c r="O1519" t="s">
        <v>214</v>
      </c>
      <c r="P1519" t="s">
        <v>235</v>
      </c>
      <c r="Q1519">
        <v>15</v>
      </c>
      <c r="R1519" t="s">
        <v>216</v>
      </c>
      <c r="U1519" t="s">
        <v>229</v>
      </c>
      <c r="V1519" t="s">
        <v>227</v>
      </c>
      <c r="W1519" t="s">
        <v>230</v>
      </c>
    </row>
    <row r="1520" spans="1:23" x14ac:dyDescent="0.25">
      <c r="A1520">
        <v>536</v>
      </c>
      <c r="B1520" t="s">
        <v>25</v>
      </c>
      <c r="C1520" t="s">
        <v>204</v>
      </c>
      <c r="D1520" t="s">
        <v>205</v>
      </c>
      <c r="E1520" t="s">
        <v>251</v>
      </c>
      <c r="F1520" t="s">
        <v>276</v>
      </c>
      <c r="J1520" t="s">
        <v>541</v>
      </c>
      <c r="K1520" t="s">
        <v>210</v>
      </c>
      <c r="L1520" t="s">
        <v>211</v>
      </c>
      <c r="M1520" t="s">
        <v>212</v>
      </c>
      <c r="N1520" t="s">
        <v>213</v>
      </c>
      <c r="O1520" t="s">
        <v>214</v>
      </c>
      <c r="P1520" t="s">
        <v>215</v>
      </c>
      <c r="Q1520">
        <v>7</v>
      </c>
      <c r="R1520" t="s">
        <v>216</v>
      </c>
      <c r="U1520" t="s">
        <v>226</v>
      </c>
      <c r="V1520" t="s">
        <v>227</v>
      </c>
      <c r="W1520" t="s">
        <v>230</v>
      </c>
    </row>
    <row r="1521" spans="1:23" x14ac:dyDescent="0.25">
      <c r="A1521">
        <v>625</v>
      </c>
      <c r="B1521" t="s">
        <v>25</v>
      </c>
      <c r="C1521" t="s">
        <v>204</v>
      </c>
      <c r="D1521" t="s">
        <v>205</v>
      </c>
      <c r="E1521" t="s">
        <v>251</v>
      </c>
      <c r="F1521" t="s">
        <v>276</v>
      </c>
      <c r="J1521" t="s">
        <v>302</v>
      </c>
      <c r="K1521" t="s">
        <v>257</v>
      </c>
      <c r="L1521" t="s">
        <v>211</v>
      </c>
      <c r="M1521" t="s">
        <v>212</v>
      </c>
      <c r="N1521" t="s">
        <v>213</v>
      </c>
      <c r="O1521" t="s">
        <v>214</v>
      </c>
      <c r="P1521" t="s">
        <v>228</v>
      </c>
      <c r="Q1521">
        <v>12.5</v>
      </c>
      <c r="R1521" t="s">
        <v>216</v>
      </c>
      <c r="U1521" t="s">
        <v>229</v>
      </c>
      <c r="V1521" t="s">
        <v>218</v>
      </c>
      <c r="W1521" t="s">
        <v>230</v>
      </c>
    </row>
    <row r="1522" spans="1:23" x14ac:dyDescent="0.25">
      <c r="A1522">
        <v>726</v>
      </c>
      <c r="B1522" t="s">
        <v>25</v>
      </c>
      <c r="C1522" t="s">
        <v>204</v>
      </c>
      <c r="D1522" t="s">
        <v>205</v>
      </c>
      <c r="E1522" t="s">
        <v>251</v>
      </c>
      <c r="F1522" t="s">
        <v>276</v>
      </c>
      <c r="J1522" t="s">
        <v>277</v>
      </c>
      <c r="K1522" t="s">
        <v>257</v>
      </c>
      <c r="L1522" t="s">
        <v>211</v>
      </c>
      <c r="M1522" t="s">
        <v>212</v>
      </c>
      <c r="N1522" t="s">
        <v>213</v>
      </c>
      <c r="O1522" t="s">
        <v>214</v>
      </c>
      <c r="P1522" t="s">
        <v>228</v>
      </c>
      <c r="Q1522">
        <v>12.5</v>
      </c>
      <c r="R1522" t="s">
        <v>274</v>
      </c>
      <c r="U1522" t="s">
        <v>229</v>
      </c>
      <c r="V1522" t="s">
        <v>218</v>
      </c>
      <c r="W1522" t="s">
        <v>219</v>
      </c>
    </row>
    <row r="1523" spans="1:23" x14ac:dyDescent="0.25">
      <c r="A1523">
        <v>2473</v>
      </c>
      <c r="B1523" t="s">
        <v>25</v>
      </c>
      <c r="C1523" t="s">
        <v>204</v>
      </c>
      <c r="D1523" t="s">
        <v>205</v>
      </c>
      <c r="E1523" t="s">
        <v>251</v>
      </c>
      <c r="F1523" t="s">
        <v>276</v>
      </c>
      <c r="J1523" t="s">
        <v>277</v>
      </c>
      <c r="K1523" t="s">
        <v>210</v>
      </c>
      <c r="L1523" t="s">
        <v>211</v>
      </c>
      <c r="M1523" t="s">
        <v>212</v>
      </c>
      <c r="N1523" t="s">
        <v>213</v>
      </c>
      <c r="O1523" t="s">
        <v>214</v>
      </c>
      <c r="P1523" t="s">
        <v>228</v>
      </c>
      <c r="Q1523">
        <v>12.5</v>
      </c>
      <c r="R1523" t="s">
        <v>216</v>
      </c>
      <c r="U1523" t="s">
        <v>229</v>
      </c>
      <c r="V1523" t="s">
        <v>218</v>
      </c>
      <c r="W1523" t="s">
        <v>230</v>
      </c>
    </row>
    <row r="1524" spans="1:23" x14ac:dyDescent="0.25">
      <c r="A1524">
        <v>2676</v>
      </c>
      <c r="B1524" t="s">
        <v>25</v>
      </c>
      <c r="C1524" t="s">
        <v>204</v>
      </c>
      <c r="D1524" t="s">
        <v>205</v>
      </c>
      <c r="E1524" t="s">
        <v>251</v>
      </c>
      <c r="F1524" t="s">
        <v>276</v>
      </c>
      <c r="J1524" t="s">
        <v>277</v>
      </c>
      <c r="K1524" t="s">
        <v>210</v>
      </c>
      <c r="L1524" t="s">
        <v>211</v>
      </c>
      <c r="M1524" t="s">
        <v>212</v>
      </c>
      <c r="N1524" t="s">
        <v>213</v>
      </c>
      <c r="O1524" t="s">
        <v>214</v>
      </c>
      <c r="P1524" t="s">
        <v>228</v>
      </c>
      <c r="Q1524">
        <v>12.5</v>
      </c>
      <c r="R1524" t="s">
        <v>274</v>
      </c>
      <c r="U1524" t="s">
        <v>229</v>
      </c>
      <c r="V1524" t="s">
        <v>227</v>
      </c>
      <c r="W1524" t="s">
        <v>230</v>
      </c>
    </row>
    <row r="1525" spans="1:23" x14ac:dyDescent="0.25">
      <c r="A1525">
        <v>356</v>
      </c>
      <c r="B1525" t="s">
        <v>26</v>
      </c>
      <c r="C1525" t="s">
        <v>204</v>
      </c>
      <c r="D1525" t="s">
        <v>205</v>
      </c>
      <c r="E1525" t="s">
        <v>251</v>
      </c>
      <c r="F1525" t="s">
        <v>207</v>
      </c>
      <c r="G1525" t="s">
        <v>234</v>
      </c>
      <c r="H1525" t="s">
        <v>271</v>
      </c>
      <c r="I1525" t="s">
        <v>253</v>
      </c>
      <c r="K1525" t="s">
        <v>210</v>
      </c>
      <c r="L1525" t="s">
        <v>211</v>
      </c>
      <c r="M1525" t="s">
        <v>212</v>
      </c>
      <c r="N1525" t="s">
        <v>213</v>
      </c>
      <c r="O1525" t="s">
        <v>214</v>
      </c>
      <c r="P1525" t="s">
        <v>259</v>
      </c>
      <c r="Q1525">
        <v>2</v>
      </c>
      <c r="R1525" t="s">
        <v>239</v>
      </c>
      <c r="U1525" t="s">
        <v>261</v>
      </c>
      <c r="V1525" t="s">
        <v>227</v>
      </c>
      <c r="W1525" t="s">
        <v>230</v>
      </c>
    </row>
    <row r="1526" spans="1:23" x14ac:dyDescent="0.25">
      <c r="A1526">
        <v>1471</v>
      </c>
      <c r="B1526" t="s">
        <v>26</v>
      </c>
      <c r="C1526" t="s">
        <v>204</v>
      </c>
      <c r="D1526" t="s">
        <v>205</v>
      </c>
      <c r="E1526" t="s">
        <v>251</v>
      </c>
      <c r="F1526" t="s">
        <v>207</v>
      </c>
      <c r="G1526" t="s">
        <v>208</v>
      </c>
      <c r="H1526" t="s">
        <v>290</v>
      </c>
      <c r="I1526" t="s">
        <v>253</v>
      </c>
      <c r="K1526" t="s">
        <v>210</v>
      </c>
      <c r="L1526" t="s">
        <v>211</v>
      </c>
      <c r="M1526" t="s">
        <v>212</v>
      </c>
      <c r="N1526" t="s">
        <v>213</v>
      </c>
      <c r="O1526" t="s">
        <v>214</v>
      </c>
      <c r="P1526" t="s">
        <v>259</v>
      </c>
      <c r="Q1526">
        <v>2</v>
      </c>
      <c r="R1526" t="s">
        <v>267</v>
      </c>
      <c r="U1526" t="s">
        <v>542</v>
      </c>
      <c r="V1526" t="s">
        <v>218</v>
      </c>
      <c r="W1526" t="s">
        <v>230</v>
      </c>
    </row>
    <row r="1527" spans="1:23" x14ac:dyDescent="0.25">
      <c r="A1527">
        <v>308</v>
      </c>
      <c r="B1527" t="s">
        <v>26</v>
      </c>
      <c r="C1527" t="s">
        <v>204</v>
      </c>
      <c r="D1527" t="s">
        <v>205</v>
      </c>
      <c r="E1527" t="s">
        <v>251</v>
      </c>
      <c r="F1527" t="s">
        <v>207</v>
      </c>
      <c r="G1527" t="s">
        <v>245</v>
      </c>
      <c r="H1527" t="s">
        <v>209</v>
      </c>
      <c r="I1527" t="s">
        <v>272</v>
      </c>
      <c r="K1527" t="s">
        <v>210</v>
      </c>
      <c r="L1527" t="s">
        <v>211</v>
      </c>
      <c r="M1527" t="s">
        <v>212</v>
      </c>
      <c r="N1527" t="s">
        <v>223</v>
      </c>
      <c r="O1527" t="s">
        <v>224</v>
      </c>
      <c r="P1527" t="s">
        <v>235</v>
      </c>
      <c r="Q1527">
        <v>15</v>
      </c>
      <c r="R1527" t="s">
        <v>216</v>
      </c>
      <c r="U1527" t="s">
        <v>229</v>
      </c>
      <c r="V1527" t="s">
        <v>227</v>
      </c>
      <c r="W1527" t="s">
        <v>219</v>
      </c>
    </row>
    <row r="1528" spans="1:23" x14ac:dyDescent="0.25">
      <c r="A1528">
        <v>63</v>
      </c>
      <c r="B1528" t="s">
        <v>26</v>
      </c>
      <c r="C1528" t="s">
        <v>204</v>
      </c>
      <c r="D1528" t="s">
        <v>205</v>
      </c>
      <c r="E1528" t="s">
        <v>47</v>
      </c>
      <c r="K1528" t="s">
        <v>47</v>
      </c>
      <c r="N1528" t="s">
        <v>236</v>
      </c>
      <c r="O1528" t="s">
        <v>236</v>
      </c>
    </row>
    <row r="1529" spans="1:23" x14ac:dyDescent="0.25">
      <c r="A1529">
        <v>237</v>
      </c>
      <c r="B1529" t="s">
        <v>26</v>
      </c>
      <c r="C1529" t="s">
        <v>204</v>
      </c>
      <c r="D1529" t="s">
        <v>205</v>
      </c>
      <c r="E1529" t="s">
        <v>206</v>
      </c>
      <c r="F1529" t="s">
        <v>207</v>
      </c>
      <c r="G1529" t="s">
        <v>208</v>
      </c>
      <c r="H1529" t="s">
        <v>249</v>
      </c>
      <c r="K1529" t="s">
        <v>210</v>
      </c>
      <c r="L1529" t="s">
        <v>237</v>
      </c>
      <c r="M1529" t="s">
        <v>238</v>
      </c>
      <c r="N1529" t="s">
        <v>213</v>
      </c>
      <c r="O1529" t="s">
        <v>214</v>
      </c>
      <c r="P1529" t="s">
        <v>259</v>
      </c>
      <c r="Q1529">
        <v>2</v>
      </c>
      <c r="R1529" t="s">
        <v>281</v>
      </c>
      <c r="U1529" t="s">
        <v>226</v>
      </c>
      <c r="V1529" t="s">
        <v>218</v>
      </c>
      <c r="W1529" t="s">
        <v>230</v>
      </c>
    </row>
    <row r="1530" spans="1:23" x14ac:dyDescent="0.25">
      <c r="A1530">
        <v>284</v>
      </c>
      <c r="B1530" t="s">
        <v>26</v>
      </c>
      <c r="C1530" t="s">
        <v>204</v>
      </c>
      <c r="D1530" t="s">
        <v>205</v>
      </c>
      <c r="E1530" t="s">
        <v>206</v>
      </c>
      <c r="F1530" t="s">
        <v>276</v>
      </c>
      <c r="J1530" t="s">
        <v>336</v>
      </c>
      <c r="K1530" t="s">
        <v>210</v>
      </c>
      <c r="L1530" t="s">
        <v>211</v>
      </c>
      <c r="M1530" t="s">
        <v>212</v>
      </c>
      <c r="N1530" t="s">
        <v>213</v>
      </c>
      <c r="O1530" t="s">
        <v>214</v>
      </c>
      <c r="P1530" t="s">
        <v>215</v>
      </c>
      <c r="Q1530">
        <v>7</v>
      </c>
      <c r="R1530" t="s">
        <v>258</v>
      </c>
      <c r="U1530" t="s">
        <v>226</v>
      </c>
      <c r="V1530" t="s">
        <v>227</v>
      </c>
      <c r="W1530" t="s">
        <v>230</v>
      </c>
    </row>
    <row r="1531" spans="1:23" x14ac:dyDescent="0.25">
      <c r="A1531">
        <v>285</v>
      </c>
      <c r="B1531" t="s">
        <v>26</v>
      </c>
      <c r="C1531" t="s">
        <v>204</v>
      </c>
      <c r="D1531" t="s">
        <v>242</v>
      </c>
      <c r="E1531" t="s">
        <v>206</v>
      </c>
      <c r="F1531" t="s">
        <v>207</v>
      </c>
      <c r="G1531" t="s">
        <v>245</v>
      </c>
      <c r="H1531" t="s">
        <v>249</v>
      </c>
      <c r="K1531" t="s">
        <v>210</v>
      </c>
      <c r="L1531" t="s">
        <v>211</v>
      </c>
      <c r="M1531" t="s">
        <v>212</v>
      </c>
      <c r="N1531" t="s">
        <v>223</v>
      </c>
      <c r="O1531" t="s">
        <v>224</v>
      </c>
      <c r="P1531" t="s">
        <v>215</v>
      </c>
      <c r="Q1531">
        <v>7</v>
      </c>
      <c r="R1531" t="s">
        <v>216</v>
      </c>
      <c r="U1531" t="s">
        <v>226</v>
      </c>
      <c r="V1531" t="s">
        <v>218</v>
      </c>
      <c r="W1531" t="s">
        <v>219</v>
      </c>
    </row>
    <row r="1532" spans="1:23" x14ac:dyDescent="0.25">
      <c r="A1532">
        <v>287</v>
      </c>
      <c r="B1532" t="s">
        <v>26</v>
      </c>
      <c r="C1532" t="s">
        <v>204</v>
      </c>
      <c r="D1532" t="s">
        <v>205</v>
      </c>
      <c r="E1532" t="s">
        <v>206</v>
      </c>
      <c r="F1532" t="s">
        <v>207</v>
      </c>
      <c r="G1532" t="s">
        <v>234</v>
      </c>
      <c r="H1532" t="s">
        <v>232</v>
      </c>
      <c r="K1532" t="s">
        <v>243</v>
      </c>
      <c r="L1532" t="s">
        <v>211</v>
      </c>
      <c r="M1532" t="s">
        <v>212</v>
      </c>
      <c r="N1532" t="s">
        <v>223</v>
      </c>
      <c r="O1532" t="s">
        <v>224</v>
      </c>
      <c r="P1532" t="s">
        <v>259</v>
      </c>
      <c r="Q1532">
        <v>2</v>
      </c>
      <c r="R1532" t="s">
        <v>216</v>
      </c>
      <c r="U1532" t="s">
        <v>226</v>
      </c>
      <c r="V1532" t="s">
        <v>227</v>
      </c>
      <c r="W1532" t="s">
        <v>219</v>
      </c>
    </row>
    <row r="1533" spans="1:23" x14ac:dyDescent="0.25">
      <c r="A1533">
        <v>288</v>
      </c>
      <c r="B1533" t="s">
        <v>26</v>
      </c>
      <c r="C1533" t="s">
        <v>204</v>
      </c>
      <c r="D1533" t="s">
        <v>205</v>
      </c>
      <c r="E1533" t="s">
        <v>206</v>
      </c>
      <c r="F1533" t="s">
        <v>221</v>
      </c>
      <c r="H1533" t="s">
        <v>249</v>
      </c>
      <c r="K1533" t="s">
        <v>210</v>
      </c>
      <c r="L1533" t="s">
        <v>211</v>
      </c>
      <c r="M1533" t="s">
        <v>212</v>
      </c>
      <c r="N1533" t="s">
        <v>213</v>
      </c>
      <c r="O1533" t="s">
        <v>214</v>
      </c>
      <c r="P1533" t="s">
        <v>259</v>
      </c>
      <c r="Q1533">
        <v>2</v>
      </c>
      <c r="R1533" t="s">
        <v>233</v>
      </c>
      <c r="U1533" t="s">
        <v>411</v>
      </c>
      <c r="V1533" t="s">
        <v>227</v>
      </c>
      <c r="W1533" t="s">
        <v>219</v>
      </c>
    </row>
    <row r="1534" spans="1:23" x14ac:dyDescent="0.25">
      <c r="A1534">
        <v>289</v>
      </c>
      <c r="B1534" t="s">
        <v>26</v>
      </c>
      <c r="C1534" t="s">
        <v>220</v>
      </c>
      <c r="D1534" t="s">
        <v>205</v>
      </c>
      <c r="E1534" t="s">
        <v>246</v>
      </c>
      <c r="K1534" t="s">
        <v>48</v>
      </c>
      <c r="N1534" t="s">
        <v>236</v>
      </c>
      <c r="O1534" t="s">
        <v>236</v>
      </c>
      <c r="S1534" t="s">
        <v>247</v>
      </c>
      <c r="T1534">
        <v>110</v>
      </c>
      <c r="U1534" t="s">
        <v>226</v>
      </c>
      <c r="V1534" t="s">
        <v>227</v>
      </c>
      <c r="W1534" t="s">
        <v>219</v>
      </c>
    </row>
    <row r="1535" spans="1:23" x14ac:dyDescent="0.25">
      <c r="A1535">
        <v>293</v>
      </c>
      <c r="B1535" t="s">
        <v>26</v>
      </c>
      <c r="C1535" t="s">
        <v>220</v>
      </c>
      <c r="D1535" t="s">
        <v>205</v>
      </c>
      <c r="E1535" t="s">
        <v>246</v>
      </c>
      <c r="K1535" t="s">
        <v>48</v>
      </c>
      <c r="N1535" t="s">
        <v>236</v>
      </c>
      <c r="O1535" t="s">
        <v>236</v>
      </c>
      <c r="S1535" t="s">
        <v>263</v>
      </c>
      <c r="T1535">
        <v>100</v>
      </c>
      <c r="U1535" t="s">
        <v>226</v>
      </c>
      <c r="V1535" t="s">
        <v>218</v>
      </c>
      <c r="W1535" t="s">
        <v>219</v>
      </c>
    </row>
    <row r="1536" spans="1:23" x14ac:dyDescent="0.25">
      <c r="A1536">
        <v>303</v>
      </c>
      <c r="B1536" t="s">
        <v>26</v>
      </c>
      <c r="C1536" t="s">
        <v>204</v>
      </c>
      <c r="D1536" t="s">
        <v>205</v>
      </c>
      <c r="E1536" t="s">
        <v>206</v>
      </c>
      <c r="F1536" t="s">
        <v>221</v>
      </c>
      <c r="H1536" t="s">
        <v>249</v>
      </c>
      <c r="K1536" t="s">
        <v>210</v>
      </c>
      <c r="L1536" t="s">
        <v>211</v>
      </c>
      <c r="M1536" t="s">
        <v>212</v>
      </c>
      <c r="N1536" t="s">
        <v>213</v>
      </c>
      <c r="O1536" t="s">
        <v>214</v>
      </c>
      <c r="P1536" t="s">
        <v>228</v>
      </c>
      <c r="Q1536">
        <v>12.5</v>
      </c>
      <c r="R1536" t="s">
        <v>281</v>
      </c>
      <c r="U1536" t="s">
        <v>298</v>
      </c>
      <c r="V1536" t="s">
        <v>227</v>
      </c>
      <c r="W1536" t="s">
        <v>219</v>
      </c>
    </row>
    <row r="1537" spans="1:23" x14ac:dyDescent="0.25">
      <c r="A1537">
        <v>304</v>
      </c>
      <c r="B1537" t="s">
        <v>26</v>
      </c>
      <c r="C1537" t="s">
        <v>204</v>
      </c>
      <c r="D1537" t="s">
        <v>205</v>
      </c>
      <c r="E1537" t="s">
        <v>206</v>
      </c>
      <c r="F1537" t="s">
        <v>276</v>
      </c>
      <c r="J1537" t="s">
        <v>277</v>
      </c>
      <c r="K1537" t="s">
        <v>210</v>
      </c>
      <c r="L1537" t="s">
        <v>211</v>
      </c>
      <c r="M1537" t="s">
        <v>212</v>
      </c>
      <c r="N1537" t="s">
        <v>213</v>
      </c>
      <c r="O1537" t="s">
        <v>214</v>
      </c>
      <c r="P1537" t="s">
        <v>228</v>
      </c>
      <c r="Q1537">
        <v>12.5</v>
      </c>
      <c r="R1537" t="s">
        <v>216</v>
      </c>
      <c r="U1537" t="s">
        <v>229</v>
      </c>
      <c r="V1537" t="s">
        <v>227</v>
      </c>
      <c r="W1537" t="s">
        <v>219</v>
      </c>
    </row>
    <row r="1538" spans="1:23" x14ac:dyDescent="0.25">
      <c r="A1538">
        <v>305</v>
      </c>
      <c r="B1538" t="s">
        <v>26</v>
      </c>
      <c r="C1538" t="s">
        <v>204</v>
      </c>
      <c r="D1538" t="s">
        <v>205</v>
      </c>
      <c r="E1538" t="s">
        <v>246</v>
      </c>
      <c r="K1538" t="s">
        <v>48</v>
      </c>
      <c r="N1538" t="s">
        <v>236</v>
      </c>
      <c r="O1538" t="s">
        <v>236</v>
      </c>
      <c r="S1538" t="s">
        <v>247</v>
      </c>
      <c r="T1538">
        <v>110</v>
      </c>
      <c r="U1538" t="s">
        <v>226</v>
      </c>
      <c r="V1538" t="s">
        <v>227</v>
      </c>
      <c r="W1538" t="s">
        <v>230</v>
      </c>
    </row>
    <row r="1539" spans="1:23" x14ac:dyDescent="0.25">
      <c r="A1539">
        <v>306</v>
      </c>
      <c r="B1539" t="s">
        <v>26</v>
      </c>
      <c r="C1539" t="s">
        <v>204</v>
      </c>
      <c r="D1539" t="s">
        <v>205</v>
      </c>
      <c r="E1539" t="s">
        <v>206</v>
      </c>
      <c r="F1539" t="s">
        <v>207</v>
      </c>
      <c r="G1539" t="s">
        <v>208</v>
      </c>
      <c r="H1539" t="s">
        <v>249</v>
      </c>
      <c r="K1539" t="s">
        <v>210</v>
      </c>
      <c r="L1539" t="s">
        <v>211</v>
      </c>
      <c r="M1539" t="s">
        <v>212</v>
      </c>
      <c r="N1539" t="s">
        <v>213</v>
      </c>
      <c r="O1539" t="s">
        <v>214</v>
      </c>
      <c r="P1539" t="s">
        <v>215</v>
      </c>
      <c r="Q1539">
        <v>7</v>
      </c>
      <c r="R1539" t="s">
        <v>216</v>
      </c>
      <c r="U1539" t="s">
        <v>229</v>
      </c>
      <c r="V1539" t="s">
        <v>218</v>
      </c>
      <c r="W1539" t="s">
        <v>230</v>
      </c>
    </row>
    <row r="1540" spans="1:23" x14ac:dyDescent="0.25">
      <c r="A1540">
        <v>307</v>
      </c>
      <c r="B1540" t="s">
        <v>26</v>
      </c>
      <c r="C1540" t="s">
        <v>220</v>
      </c>
      <c r="D1540" t="s">
        <v>205</v>
      </c>
      <c r="E1540" t="s">
        <v>206</v>
      </c>
      <c r="F1540" t="s">
        <v>207</v>
      </c>
      <c r="G1540" t="s">
        <v>208</v>
      </c>
      <c r="H1540" t="s">
        <v>240</v>
      </c>
      <c r="K1540" t="s">
        <v>257</v>
      </c>
      <c r="L1540" t="s">
        <v>211</v>
      </c>
      <c r="M1540" t="s">
        <v>212</v>
      </c>
      <c r="N1540" t="s">
        <v>213</v>
      </c>
      <c r="O1540" t="s">
        <v>214</v>
      </c>
      <c r="P1540" t="s">
        <v>235</v>
      </c>
      <c r="Q1540">
        <v>15</v>
      </c>
      <c r="R1540" t="s">
        <v>216</v>
      </c>
      <c r="U1540" t="s">
        <v>411</v>
      </c>
      <c r="V1540" t="s">
        <v>227</v>
      </c>
      <c r="W1540" t="s">
        <v>230</v>
      </c>
    </row>
    <row r="1541" spans="1:23" x14ac:dyDescent="0.25">
      <c r="A1541">
        <v>309</v>
      </c>
      <c r="B1541" t="s">
        <v>26</v>
      </c>
      <c r="C1541" t="s">
        <v>204</v>
      </c>
      <c r="D1541" t="s">
        <v>205</v>
      </c>
      <c r="E1541" t="s">
        <v>206</v>
      </c>
      <c r="F1541" t="s">
        <v>207</v>
      </c>
      <c r="G1541" t="s">
        <v>234</v>
      </c>
      <c r="H1541" t="s">
        <v>249</v>
      </c>
      <c r="K1541" t="s">
        <v>210</v>
      </c>
      <c r="L1541" t="s">
        <v>211</v>
      </c>
      <c r="M1541" t="s">
        <v>212</v>
      </c>
      <c r="N1541" t="s">
        <v>213</v>
      </c>
      <c r="O1541" t="s">
        <v>214</v>
      </c>
      <c r="P1541" t="s">
        <v>215</v>
      </c>
      <c r="Q1541">
        <v>7</v>
      </c>
      <c r="R1541" t="s">
        <v>225</v>
      </c>
      <c r="U1541" t="s">
        <v>226</v>
      </c>
      <c r="V1541" t="s">
        <v>218</v>
      </c>
      <c r="W1541" t="s">
        <v>219</v>
      </c>
    </row>
    <row r="1542" spans="1:23" x14ac:dyDescent="0.25">
      <c r="A1542">
        <v>310</v>
      </c>
      <c r="B1542" t="s">
        <v>26</v>
      </c>
      <c r="C1542" t="s">
        <v>204</v>
      </c>
      <c r="D1542" t="s">
        <v>205</v>
      </c>
      <c r="E1542" t="s">
        <v>206</v>
      </c>
      <c r="F1542" t="s">
        <v>207</v>
      </c>
      <c r="G1542" t="s">
        <v>208</v>
      </c>
      <c r="H1542" t="s">
        <v>249</v>
      </c>
      <c r="K1542" t="s">
        <v>210</v>
      </c>
      <c r="L1542" t="s">
        <v>211</v>
      </c>
      <c r="M1542" t="s">
        <v>212</v>
      </c>
      <c r="N1542" t="s">
        <v>213</v>
      </c>
      <c r="O1542" t="s">
        <v>214</v>
      </c>
      <c r="P1542" t="s">
        <v>215</v>
      </c>
      <c r="Q1542">
        <v>7</v>
      </c>
      <c r="R1542" t="s">
        <v>260</v>
      </c>
      <c r="U1542" t="s">
        <v>226</v>
      </c>
      <c r="V1542" t="s">
        <v>227</v>
      </c>
      <c r="W1542" t="s">
        <v>230</v>
      </c>
    </row>
    <row r="1543" spans="1:23" x14ac:dyDescent="0.25">
      <c r="A1543">
        <v>311</v>
      </c>
      <c r="B1543" t="s">
        <v>26</v>
      </c>
      <c r="C1543" t="s">
        <v>220</v>
      </c>
      <c r="D1543" t="s">
        <v>205</v>
      </c>
      <c r="E1543" t="s">
        <v>246</v>
      </c>
      <c r="K1543" t="s">
        <v>48</v>
      </c>
      <c r="N1543" t="s">
        <v>236</v>
      </c>
      <c r="O1543" t="s">
        <v>236</v>
      </c>
      <c r="S1543" t="s">
        <v>339</v>
      </c>
      <c r="T1543">
        <v>70</v>
      </c>
      <c r="U1543" t="s">
        <v>278</v>
      </c>
      <c r="V1543" t="s">
        <v>227</v>
      </c>
      <c r="W1543" t="s">
        <v>219</v>
      </c>
    </row>
    <row r="1544" spans="1:23" x14ac:dyDescent="0.25">
      <c r="A1544">
        <v>312</v>
      </c>
      <c r="B1544" t="s">
        <v>26</v>
      </c>
      <c r="C1544" t="s">
        <v>204</v>
      </c>
      <c r="D1544" t="s">
        <v>205</v>
      </c>
      <c r="E1544" t="s">
        <v>246</v>
      </c>
      <c r="K1544" t="s">
        <v>48</v>
      </c>
      <c r="N1544" t="s">
        <v>236</v>
      </c>
      <c r="O1544" t="s">
        <v>236</v>
      </c>
      <c r="S1544" t="s">
        <v>339</v>
      </c>
      <c r="T1544">
        <v>70</v>
      </c>
      <c r="U1544" t="s">
        <v>226</v>
      </c>
      <c r="V1544" t="s">
        <v>227</v>
      </c>
      <c r="W1544" t="s">
        <v>219</v>
      </c>
    </row>
    <row r="1545" spans="1:23" x14ac:dyDescent="0.25">
      <c r="A1545">
        <v>313</v>
      </c>
      <c r="B1545" t="s">
        <v>26</v>
      </c>
      <c r="C1545" t="s">
        <v>220</v>
      </c>
      <c r="D1545" t="s">
        <v>205</v>
      </c>
      <c r="E1545" t="s">
        <v>246</v>
      </c>
      <c r="K1545" t="s">
        <v>48</v>
      </c>
      <c r="N1545" t="s">
        <v>236</v>
      </c>
      <c r="O1545" t="s">
        <v>236</v>
      </c>
      <c r="S1545" t="s">
        <v>339</v>
      </c>
      <c r="T1545">
        <v>70</v>
      </c>
      <c r="U1545" t="s">
        <v>226</v>
      </c>
      <c r="V1545" t="s">
        <v>227</v>
      </c>
      <c r="W1545" t="s">
        <v>219</v>
      </c>
    </row>
    <row r="1546" spans="1:23" x14ac:dyDescent="0.25">
      <c r="A1546">
        <v>314</v>
      </c>
      <c r="B1546" t="s">
        <v>26</v>
      </c>
      <c r="C1546" t="s">
        <v>204</v>
      </c>
      <c r="D1546" t="s">
        <v>262</v>
      </c>
      <c r="E1546" t="s">
        <v>236</v>
      </c>
      <c r="K1546" t="s">
        <v>236</v>
      </c>
      <c r="N1546" t="s">
        <v>236</v>
      </c>
      <c r="O1546" t="s">
        <v>236</v>
      </c>
    </row>
    <row r="1547" spans="1:23" x14ac:dyDescent="0.25">
      <c r="A1547">
        <v>315</v>
      </c>
      <c r="B1547" t="s">
        <v>26</v>
      </c>
      <c r="C1547" t="s">
        <v>220</v>
      </c>
      <c r="D1547" t="s">
        <v>205</v>
      </c>
      <c r="E1547" t="s">
        <v>206</v>
      </c>
      <c r="F1547" t="s">
        <v>221</v>
      </c>
      <c r="H1547" t="s">
        <v>232</v>
      </c>
      <c r="K1547" t="s">
        <v>210</v>
      </c>
      <c r="L1547" t="s">
        <v>211</v>
      </c>
      <c r="M1547" t="s">
        <v>212</v>
      </c>
      <c r="N1547" t="s">
        <v>213</v>
      </c>
      <c r="O1547" t="s">
        <v>214</v>
      </c>
      <c r="P1547" t="s">
        <v>235</v>
      </c>
      <c r="Q1547">
        <v>15</v>
      </c>
      <c r="R1547" t="s">
        <v>216</v>
      </c>
      <c r="U1547" t="s">
        <v>229</v>
      </c>
      <c r="V1547" t="s">
        <v>227</v>
      </c>
      <c r="W1547" t="s">
        <v>230</v>
      </c>
    </row>
    <row r="1548" spans="1:23" x14ac:dyDescent="0.25">
      <c r="A1548">
        <v>316</v>
      </c>
      <c r="B1548" t="s">
        <v>26</v>
      </c>
      <c r="C1548" t="s">
        <v>204</v>
      </c>
      <c r="D1548" t="s">
        <v>205</v>
      </c>
      <c r="E1548" t="s">
        <v>206</v>
      </c>
      <c r="F1548" t="s">
        <v>207</v>
      </c>
      <c r="G1548" t="s">
        <v>208</v>
      </c>
      <c r="H1548" t="s">
        <v>271</v>
      </c>
      <c r="K1548" t="s">
        <v>243</v>
      </c>
      <c r="L1548" t="s">
        <v>211</v>
      </c>
      <c r="M1548" t="s">
        <v>212</v>
      </c>
      <c r="N1548" t="s">
        <v>213</v>
      </c>
      <c r="O1548" t="s">
        <v>214</v>
      </c>
      <c r="P1548" t="s">
        <v>215</v>
      </c>
      <c r="Q1548">
        <v>7</v>
      </c>
      <c r="R1548" t="s">
        <v>258</v>
      </c>
      <c r="U1548" t="s">
        <v>226</v>
      </c>
      <c r="V1548" t="s">
        <v>218</v>
      </c>
      <c r="W1548" t="s">
        <v>219</v>
      </c>
    </row>
    <row r="1549" spans="1:23" x14ac:dyDescent="0.25">
      <c r="A1549">
        <v>319</v>
      </c>
      <c r="B1549" t="s">
        <v>26</v>
      </c>
      <c r="C1549" t="s">
        <v>204</v>
      </c>
      <c r="D1549" t="s">
        <v>205</v>
      </c>
      <c r="E1549" t="s">
        <v>206</v>
      </c>
      <c r="F1549" t="s">
        <v>207</v>
      </c>
      <c r="G1549" t="s">
        <v>231</v>
      </c>
      <c r="H1549" t="s">
        <v>222</v>
      </c>
      <c r="K1549" t="s">
        <v>210</v>
      </c>
      <c r="L1549" t="s">
        <v>211</v>
      </c>
      <c r="M1549" t="s">
        <v>212</v>
      </c>
      <c r="N1549" t="s">
        <v>213</v>
      </c>
      <c r="O1549" t="s">
        <v>214</v>
      </c>
      <c r="P1549" t="s">
        <v>215</v>
      </c>
      <c r="Q1549">
        <v>7</v>
      </c>
      <c r="R1549" t="s">
        <v>260</v>
      </c>
      <c r="U1549" t="s">
        <v>229</v>
      </c>
      <c r="V1549" t="s">
        <v>218</v>
      </c>
      <c r="W1549" t="s">
        <v>219</v>
      </c>
    </row>
    <row r="1550" spans="1:23" x14ac:dyDescent="0.25">
      <c r="A1550">
        <v>320</v>
      </c>
      <c r="B1550" t="s">
        <v>26</v>
      </c>
      <c r="C1550" t="s">
        <v>204</v>
      </c>
      <c r="D1550" t="s">
        <v>205</v>
      </c>
      <c r="E1550" t="s">
        <v>44</v>
      </c>
      <c r="K1550" t="s">
        <v>44</v>
      </c>
      <c r="N1550" t="s">
        <v>236</v>
      </c>
      <c r="O1550" t="s">
        <v>236</v>
      </c>
    </row>
    <row r="1551" spans="1:23" x14ac:dyDescent="0.25">
      <c r="A1551">
        <v>321</v>
      </c>
      <c r="B1551" t="s">
        <v>26</v>
      </c>
      <c r="C1551" t="s">
        <v>204</v>
      </c>
      <c r="D1551" t="s">
        <v>205</v>
      </c>
      <c r="E1551" t="s">
        <v>246</v>
      </c>
      <c r="K1551" t="s">
        <v>48</v>
      </c>
      <c r="N1551" t="s">
        <v>236</v>
      </c>
      <c r="O1551" t="s">
        <v>236</v>
      </c>
      <c r="S1551" t="s">
        <v>339</v>
      </c>
      <c r="T1551">
        <v>70</v>
      </c>
      <c r="U1551" t="s">
        <v>226</v>
      </c>
      <c r="V1551" t="s">
        <v>218</v>
      </c>
      <c r="W1551" t="s">
        <v>230</v>
      </c>
    </row>
    <row r="1552" spans="1:23" x14ac:dyDescent="0.25">
      <c r="A1552">
        <v>324</v>
      </c>
      <c r="B1552" t="s">
        <v>26</v>
      </c>
      <c r="C1552" t="s">
        <v>204</v>
      </c>
      <c r="D1552" t="s">
        <v>205</v>
      </c>
      <c r="E1552" t="s">
        <v>206</v>
      </c>
      <c r="F1552" t="s">
        <v>207</v>
      </c>
      <c r="G1552" t="s">
        <v>245</v>
      </c>
      <c r="H1552" t="s">
        <v>290</v>
      </c>
      <c r="K1552" t="s">
        <v>210</v>
      </c>
      <c r="L1552" t="s">
        <v>237</v>
      </c>
      <c r="M1552" t="s">
        <v>238</v>
      </c>
      <c r="N1552" t="s">
        <v>223</v>
      </c>
      <c r="O1552" t="s">
        <v>224</v>
      </c>
      <c r="P1552" t="s">
        <v>228</v>
      </c>
      <c r="Q1552">
        <v>12.5</v>
      </c>
      <c r="R1552" t="s">
        <v>260</v>
      </c>
      <c r="U1552" t="s">
        <v>226</v>
      </c>
      <c r="V1552" t="s">
        <v>227</v>
      </c>
      <c r="W1552" t="s">
        <v>230</v>
      </c>
    </row>
    <row r="1553" spans="1:23" x14ac:dyDescent="0.25">
      <c r="A1553">
        <v>326</v>
      </c>
      <c r="B1553" t="s">
        <v>26</v>
      </c>
      <c r="C1553" t="s">
        <v>204</v>
      </c>
      <c r="D1553" t="s">
        <v>205</v>
      </c>
      <c r="E1553" t="s">
        <v>47</v>
      </c>
      <c r="K1553" t="s">
        <v>47</v>
      </c>
      <c r="N1553" t="s">
        <v>236</v>
      </c>
      <c r="O1553" t="s">
        <v>236</v>
      </c>
    </row>
    <row r="1554" spans="1:23" x14ac:dyDescent="0.25">
      <c r="A1554">
        <v>328</v>
      </c>
      <c r="B1554" t="s">
        <v>26</v>
      </c>
      <c r="C1554" t="s">
        <v>220</v>
      </c>
      <c r="D1554" t="s">
        <v>205</v>
      </c>
      <c r="E1554" t="s">
        <v>206</v>
      </c>
      <c r="F1554" t="s">
        <v>207</v>
      </c>
      <c r="G1554" t="s">
        <v>208</v>
      </c>
      <c r="H1554" t="s">
        <v>249</v>
      </c>
      <c r="K1554" t="s">
        <v>210</v>
      </c>
      <c r="L1554" t="s">
        <v>211</v>
      </c>
      <c r="M1554" t="s">
        <v>212</v>
      </c>
      <c r="N1554" t="s">
        <v>213</v>
      </c>
      <c r="O1554" t="s">
        <v>214</v>
      </c>
      <c r="P1554" t="s">
        <v>228</v>
      </c>
      <c r="Q1554">
        <v>12.5</v>
      </c>
      <c r="R1554" t="s">
        <v>216</v>
      </c>
      <c r="U1554" t="s">
        <v>226</v>
      </c>
      <c r="V1554" t="s">
        <v>218</v>
      </c>
      <c r="W1554" t="s">
        <v>219</v>
      </c>
    </row>
    <row r="1555" spans="1:23" x14ac:dyDescent="0.25">
      <c r="A1555">
        <v>331</v>
      </c>
      <c r="B1555" t="s">
        <v>26</v>
      </c>
      <c r="C1555" t="s">
        <v>220</v>
      </c>
      <c r="D1555" t="s">
        <v>205</v>
      </c>
      <c r="E1555" t="s">
        <v>206</v>
      </c>
      <c r="F1555" t="s">
        <v>207</v>
      </c>
      <c r="G1555" t="s">
        <v>231</v>
      </c>
      <c r="H1555" t="s">
        <v>249</v>
      </c>
      <c r="K1555" t="s">
        <v>210</v>
      </c>
      <c r="L1555" t="s">
        <v>237</v>
      </c>
      <c r="M1555" t="s">
        <v>238</v>
      </c>
      <c r="N1555" t="s">
        <v>223</v>
      </c>
      <c r="O1555" t="s">
        <v>224</v>
      </c>
      <c r="P1555" t="s">
        <v>259</v>
      </c>
      <c r="Q1555">
        <v>2</v>
      </c>
      <c r="R1555" t="s">
        <v>225</v>
      </c>
      <c r="U1555" t="s">
        <v>226</v>
      </c>
      <c r="V1555" t="s">
        <v>227</v>
      </c>
      <c r="W1555" t="s">
        <v>230</v>
      </c>
    </row>
    <row r="1556" spans="1:23" x14ac:dyDescent="0.25">
      <c r="A1556">
        <v>334</v>
      </c>
      <c r="B1556" t="s">
        <v>26</v>
      </c>
      <c r="C1556" t="s">
        <v>220</v>
      </c>
      <c r="D1556" t="s">
        <v>205</v>
      </c>
      <c r="E1556" t="s">
        <v>47</v>
      </c>
      <c r="K1556" t="s">
        <v>47</v>
      </c>
      <c r="N1556" t="s">
        <v>236</v>
      </c>
      <c r="O1556" t="s">
        <v>236</v>
      </c>
    </row>
    <row r="1557" spans="1:23" x14ac:dyDescent="0.25">
      <c r="A1557">
        <v>335</v>
      </c>
      <c r="B1557" t="s">
        <v>26</v>
      </c>
      <c r="C1557" t="s">
        <v>204</v>
      </c>
      <c r="D1557" t="s">
        <v>205</v>
      </c>
      <c r="E1557" t="s">
        <v>246</v>
      </c>
      <c r="K1557" t="s">
        <v>48</v>
      </c>
      <c r="N1557" t="s">
        <v>236</v>
      </c>
      <c r="O1557" t="s">
        <v>236</v>
      </c>
      <c r="S1557" t="s">
        <v>263</v>
      </c>
      <c r="T1557">
        <v>100</v>
      </c>
      <c r="U1557" t="s">
        <v>226</v>
      </c>
      <c r="V1557" t="s">
        <v>227</v>
      </c>
      <c r="W1557" t="s">
        <v>230</v>
      </c>
    </row>
    <row r="1558" spans="1:23" x14ac:dyDescent="0.25">
      <c r="A1558">
        <v>338</v>
      </c>
      <c r="B1558" t="s">
        <v>26</v>
      </c>
      <c r="C1558" t="s">
        <v>204</v>
      </c>
      <c r="D1558" t="s">
        <v>205</v>
      </c>
      <c r="E1558" t="s">
        <v>47</v>
      </c>
      <c r="K1558" t="s">
        <v>47</v>
      </c>
      <c r="N1558" t="s">
        <v>236</v>
      </c>
      <c r="O1558" t="s">
        <v>236</v>
      </c>
    </row>
    <row r="1559" spans="1:23" x14ac:dyDescent="0.25">
      <c r="A1559">
        <v>339</v>
      </c>
      <c r="B1559" t="s">
        <v>26</v>
      </c>
      <c r="C1559" t="s">
        <v>204</v>
      </c>
      <c r="D1559" t="s">
        <v>205</v>
      </c>
      <c r="E1559" t="s">
        <v>206</v>
      </c>
      <c r="F1559" t="s">
        <v>276</v>
      </c>
      <c r="J1559" t="s">
        <v>277</v>
      </c>
      <c r="K1559" t="s">
        <v>257</v>
      </c>
      <c r="L1559" t="s">
        <v>211</v>
      </c>
      <c r="M1559" t="s">
        <v>212</v>
      </c>
      <c r="N1559" t="s">
        <v>223</v>
      </c>
      <c r="O1559" t="s">
        <v>224</v>
      </c>
      <c r="P1559" t="s">
        <v>215</v>
      </c>
      <c r="Q1559">
        <v>7</v>
      </c>
      <c r="R1559" t="s">
        <v>543</v>
      </c>
      <c r="U1559" t="s">
        <v>261</v>
      </c>
      <c r="V1559" t="s">
        <v>218</v>
      </c>
      <c r="W1559" t="s">
        <v>219</v>
      </c>
    </row>
    <row r="1560" spans="1:23" x14ac:dyDescent="0.25">
      <c r="A1560">
        <v>342</v>
      </c>
      <c r="B1560" t="s">
        <v>26</v>
      </c>
      <c r="C1560" t="s">
        <v>204</v>
      </c>
      <c r="D1560" t="s">
        <v>205</v>
      </c>
      <c r="E1560" t="s">
        <v>43</v>
      </c>
      <c r="K1560" t="s">
        <v>43</v>
      </c>
      <c r="N1560" t="s">
        <v>236</v>
      </c>
      <c r="O1560" t="s">
        <v>236</v>
      </c>
    </row>
    <row r="1561" spans="1:23" x14ac:dyDescent="0.25">
      <c r="A1561">
        <v>345</v>
      </c>
      <c r="B1561" t="s">
        <v>26</v>
      </c>
      <c r="C1561" t="s">
        <v>220</v>
      </c>
      <c r="D1561" t="s">
        <v>205</v>
      </c>
      <c r="E1561" t="s">
        <v>206</v>
      </c>
      <c r="F1561" t="s">
        <v>276</v>
      </c>
      <c r="J1561" t="s">
        <v>544</v>
      </c>
      <c r="K1561" t="s">
        <v>210</v>
      </c>
      <c r="L1561" t="s">
        <v>211</v>
      </c>
      <c r="M1561" t="s">
        <v>212</v>
      </c>
      <c r="N1561" t="s">
        <v>213</v>
      </c>
      <c r="O1561" t="s">
        <v>214</v>
      </c>
      <c r="P1561" t="s">
        <v>235</v>
      </c>
      <c r="Q1561">
        <v>15</v>
      </c>
      <c r="R1561" t="s">
        <v>545</v>
      </c>
      <c r="U1561" t="s">
        <v>311</v>
      </c>
      <c r="V1561" t="s">
        <v>227</v>
      </c>
      <c r="W1561" t="s">
        <v>230</v>
      </c>
    </row>
    <row r="1562" spans="1:23" x14ac:dyDescent="0.25">
      <c r="A1562">
        <v>348</v>
      </c>
      <c r="B1562" t="s">
        <v>26</v>
      </c>
      <c r="C1562" t="s">
        <v>220</v>
      </c>
      <c r="D1562" t="s">
        <v>205</v>
      </c>
      <c r="E1562" t="s">
        <v>206</v>
      </c>
      <c r="F1562" t="s">
        <v>207</v>
      </c>
      <c r="G1562" t="s">
        <v>208</v>
      </c>
      <c r="H1562" t="s">
        <v>249</v>
      </c>
      <c r="K1562" t="s">
        <v>210</v>
      </c>
      <c r="L1562" t="s">
        <v>211</v>
      </c>
      <c r="M1562" t="s">
        <v>212</v>
      </c>
      <c r="N1562" t="s">
        <v>223</v>
      </c>
      <c r="O1562" t="s">
        <v>224</v>
      </c>
      <c r="P1562" t="s">
        <v>215</v>
      </c>
      <c r="Q1562">
        <v>7</v>
      </c>
      <c r="R1562" t="s">
        <v>225</v>
      </c>
      <c r="U1562" t="s">
        <v>226</v>
      </c>
      <c r="V1562" t="s">
        <v>218</v>
      </c>
      <c r="W1562" t="s">
        <v>219</v>
      </c>
    </row>
    <row r="1563" spans="1:23" x14ac:dyDescent="0.25">
      <c r="A1563">
        <v>349</v>
      </c>
      <c r="B1563" t="s">
        <v>26</v>
      </c>
      <c r="C1563" t="s">
        <v>204</v>
      </c>
      <c r="D1563" t="s">
        <v>205</v>
      </c>
      <c r="E1563" t="s">
        <v>206</v>
      </c>
      <c r="F1563" t="s">
        <v>276</v>
      </c>
      <c r="J1563" t="s">
        <v>277</v>
      </c>
      <c r="K1563" t="s">
        <v>210</v>
      </c>
      <c r="L1563" t="s">
        <v>211</v>
      </c>
      <c r="M1563" t="s">
        <v>212</v>
      </c>
      <c r="N1563" t="s">
        <v>213</v>
      </c>
      <c r="O1563" t="s">
        <v>214</v>
      </c>
      <c r="P1563" t="s">
        <v>215</v>
      </c>
      <c r="Q1563">
        <v>7</v>
      </c>
      <c r="R1563" t="s">
        <v>274</v>
      </c>
      <c r="U1563" t="s">
        <v>229</v>
      </c>
      <c r="V1563" t="s">
        <v>218</v>
      </c>
      <c r="W1563" t="s">
        <v>230</v>
      </c>
    </row>
    <row r="1564" spans="1:23" x14ac:dyDescent="0.25">
      <c r="A1564">
        <v>350</v>
      </c>
      <c r="B1564" t="s">
        <v>26</v>
      </c>
      <c r="C1564" t="s">
        <v>204</v>
      </c>
      <c r="D1564" t="s">
        <v>205</v>
      </c>
      <c r="E1564" t="s">
        <v>47</v>
      </c>
      <c r="K1564" t="s">
        <v>47</v>
      </c>
      <c r="N1564" t="s">
        <v>236</v>
      </c>
      <c r="O1564" t="s">
        <v>236</v>
      </c>
    </row>
    <row r="1565" spans="1:23" x14ac:dyDescent="0.25">
      <c r="A1565">
        <v>353</v>
      </c>
      <c r="B1565" t="s">
        <v>26</v>
      </c>
      <c r="C1565" t="s">
        <v>204</v>
      </c>
      <c r="D1565" t="s">
        <v>205</v>
      </c>
      <c r="E1565" t="s">
        <v>43</v>
      </c>
      <c r="K1565" t="s">
        <v>43</v>
      </c>
      <c r="N1565" t="s">
        <v>236</v>
      </c>
      <c r="O1565" t="s">
        <v>236</v>
      </c>
    </row>
    <row r="1566" spans="1:23" x14ac:dyDescent="0.25">
      <c r="A1566">
        <v>354</v>
      </c>
      <c r="B1566" t="s">
        <v>26</v>
      </c>
      <c r="C1566" t="s">
        <v>204</v>
      </c>
      <c r="D1566" t="s">
        <v>205</v>
      </c>
      <c r="E1566" t="s">
        <v>206</v>
      </c>
      <c r="F1566" t="s">
        <v>276</v>
      </c>
      <c r="J1566" t="s">
        <v>302</v>
      </c>
      <c r="K1566" t="s">
        <v>210</v>
      </c>
      <c r="L1566" t="s">
        <v>211</v>
      </c>
      <c r="M1566" t="s">
        <v>212</v>
      </c>
      <c r="N1566" t="s">
        <v>213</v>
      </c>
      <c r="O1566" t="s">
        <v>214</v>
      </c>
      <c r="P1566" t="s">
        <v>215</v>
      </c>
      <c r="Q1566">
        <v>7</v>
      </c>
      <c r="R1566" t="s">
        <v>216</v>
      </c>
      <c r="U1566" t="s">
        <v>261</v>
      </c>
      <c r="V1566" t="s">
        <v>227</v>
      </c>
      <c r="W1566" t="s">
        <v>230</v>
      </c>
    </row>
    <row r="1567" spans="1:23" x14ac:dyDescent="0.25">
      <c r="A1567">
        <v>355</v>
      </c>
      <c r="B1567" t="s">
        <v>26</v>
      </c>
      <c r="C1567" t="s">
        <v>220</v>
      </c>
      <c r="D1567" t="s">
        <v>205</v>
      </c>
      <c r="E1567" t="s">
        <v>206</v>
      </c>
      <c r="F1567" t="s">
        <v>276</v>
      </c>
      <c r="J1567" t="s">
        <v>302</v>
      </c>
      <c r="K1567" t="s">
        <v>210</v>
      </c>
      <c r="L1567" t="s">
        <v>237</v>
      </c>
      <c r="M1567" t="s">
        <v>238</v>
      </c>
      <c r="N1567" t="s">
        <v>213</v>
      </c>
      <c r="O1567" t="s">
        <v>214</v>
      </c>
      <c r="P1567" t="s">
        <v>215</v>
      </c>
      <c r="Q1567">
        <v>7</v>
      </c>
      <c r="R1567" t="s">
        <v>239</v>
      </c>
      <c r="U1567" t="s">
        <v>226</v>
      </c>
      <c r="V1567" t="s">
        <v>227</v>
      </c>
      <c r="W1567" t="s">
        <v>230</v>
      </c>
    </row>
    <row r="1568" spans="1:23" x14ac:dyDescent="0.25">
      <c r="A1568">
        <v>358</v>
      </c>
      <c r="B1568" t="s">
        <v>26</v>
      </c>
      <c r="C1568" t="s">
        <v>204</v>
      </c>
      <c r="D1568" t="s">
        <v>205</v>
      </c>
      <c r="E1568" t="s">
        <v>206</v>
      </c>
      <c r="F1568" t="s">
        <v>207</v>
      </c>
      <c r="G1568" t="s">
        <v>208</v>
      </c>
      <c r="H1568" t="s">
        <v>271</v>
      </c>
      <c r="K1568" t="s">
        <v>210</v>
      </c>
      <c r="L1568" t="s">
        <v>211</v>
      </c>
      <c r="M1568" t="s">
        <v>212</v>
      </c>
      <c r="N1568" t="s">
        <v>223</v>
      </c>
      <c r="O1568" t="s">
        <v>224</v>
      </c>
      <c r="P1568" t="s">
        <v>228</v>
      </c>
      <c r="Q1568">
        <v>12.5</v>
      </c>
      <c r="R1568" t="s">
        <v>258</v>
      </c>
      <c r="U1568" t="s">
        <v>226</v>
      </c>
      <c r="V1568" t="s">
        <v>218</v>
      </c>
      <c r="W1568" t="s">
        <v>219</v>
      </c>
    </row>
    <row r="1569" spans="1:23" x14ac:dyDescent="0.25">
      <c r="A1569">
        <v>359</v>
      </c>
      <c r="B1569" t="s">
        <v>26</v>
      </c>
      <c r="C1569" t="s">
        <v>220</v>
      </c>
      <c r="D1569" t="s">
        <v>205</v>
      </c>
      <c r="E1569" t="s">
        <v>246</v>
      </c>
      <c r="K1569" t="s">
        <v>48</v>
      </c>
      <c r="N1569" t="s">
        <v>236</v>
      </c>
      <c r="O1569" t="s">
        <v>236</v>
      </c>
      <c r="S1569" t="s">
        <v>247</v>
      </c>
      <c r="T1569">
        <v>110</v>
      </c>
      <c r="U1569" t="s">
        <v>437</v>
      </c>
      <c r="V1569" t="s">
        <v>227</v>
      </c>
      <c r="W1569" t="s">
        <v>230</v>
      </c>
    </row>
    <row r="1570" spans="1:23" x14ac:dyDescent="0.25">
      <c r="A1570">
        <v>361</v>
      </c>
      <c r="B1570" t="s">
        <v>26</v>
      </c>
      <c r="C1570" t="s">
        <v>204</v>
      </c>
      <c r="D1570" t="s">
        <v>205</v>
      </c>
      <c r="E1570" t="s">
        <v>43</v>
      </c>
      <c r="K1570" t="s">
        <v>43</v>
      </c>
      <c r="N1570" t="s">
        <v>236</v>
      </c>
      <c r="O1570" t="s">
        <v>236</v>
      </c>
    </row>
    <row r="1571" spans="1:23" x14ac:dyDescent="0.25">
      <c r="A1571">
        <v>362</v>
      </c>
      <c r="B1571" t="s">
        <v>26</v>
      </c>
      <c r="C1571" t="s">
        <v>204</v>
      </c>
      <c r="D1571" t="s">
        <v>205</v>
      </c>
      <c r="E1571" t="s">
        <v>246</v>
      </c>
      <c r="K1571" t="s">
        <v>48</v>
      </c>
      <c r="N1571" t="s">
        <v>236</v>
      </c>
      <c r="O1571" t="s">
        <v>236</v>
      </c>
      <c r="S1571" t="s">
        <v>263</v>
      </c>
      <c r="T1571">
        <v>100</v>
      </c>
      <c r="U1571" t="s">
        <v>226</v>
      </c>
      <c r="V1571" t="s">
        <v>227</v>
      </c>
      <c r="W1571" t="s">
        <v>230</v>
      </c>
    </row>
    <row r="1572" spans="1:23" x14ac:dyDescent="0.25">
      <c r="A1572">
        <v>364</v>
      </c>
      <c r="B1572" t="s">
        <v>26</v>
      </c>
      <c r="C1572" t="s">
        <v>204</v>
      </c>
      <c r="D1572" t="s">
        <v>205</v>
      </c>
      <c r="E1572" t="s">
        <v>206</v>
      </c>
      <c r="F1572" t="s">
        <v>207</v>
      </c>
      <c r="G1572" t="s">
        <v>231</v>
      </c>
      <c r="H1572" t="s">
        <v>249</v>
      </c>
      <c r="K1572" t="s">
        <v>210</v>
      </c>
      <c r="L1572" t="s">
        <v>211</v>
      </c>
      <c r="M1572" t="s">
        <v>212</v>
      </c>
      <c r="N1572" t="s">
        <v>213</v>
      </c>
      <c r="O1572" t="s">
        <v>214</v>
      </c>
      <c r="P1572" t="s">
        <v>228</v>
      </c>
      <c r="Q1572">
        <v>12.5</v>
      </c>
      <c r="R1572" t="s">
        <v>282</v>
      </c>
      <c r="U1572" t="s">
        <v>229</v>
      </c>
      <c r="V1572" t="s">
        <v>218</v>
      </c>
      <c r="W1572" t="s">
        <v>230</v>
      </c>
    </row>
    <row r="1573" spans="1:23" x14ac:dyDescent="0.25">
      <c r="A1573">
        <v>382</v>
      </c>
      <c r="B1573" t="s">
        <v>26</v>
      </c>
      <c r="C1573" t="s">
        <v>204</v>
      </c>
      <c r="D1573" t="s">
        <v>205</v>
      </c>
      <c r="E1573" t="s">
        <v>206</v>
      </c>
      <c r="F1573" t="s">
        <v>207</v>
      </c>
      <c r="G1573" t="s">
        <v>208</v>
      </c>
      <c r="H1573" t="s">
        <v>290</v>
      </c>
      <c r="K1573" t="s">
        <v>210</v>
      </c>
      <c r="L1573" t="s">
        <v>211</v>
      </c>
      <c r="M1573" t="s">
        <v>212</v>
      </c>
      <c r="N1573" t="s">
        <v>223</v>
      </c>
      <c r="O1573" t="s">
        <v>224</v>
      </c>
      <c r="P1573" t="s">
        <v>215</v>
      </c>
      <c r="Q1573">
        <v>7</v>
      </c>
      <c r="R1573" t="s">
        <v>216</v>
      </c>
      <c r="U1573" t="s">
        <v>226</v>
      </c>
      <c r="V1573" t="s">
        <v>227</v>
      </c>
      <c r="W1573" t="s">
        <v>230</v>
      </c>
    </row>
    <row r="1574" spans="1:23" x14ac:dyDescent="0.25">
      <c r="A1574">
        <v>384</v>
      </c>
      <c r="B1574" t="s">
        <v>26</v>
      </c>
      <c r="C1574" t="s">
        <v>204</v>
      </c>
      <c r="D1574" t="s">
        <v>205</v>
      </c>
      <c r="E1574" t="s">
        <v>206</v>
      </c>
      <c r="F1574" t="s">
        <v>276</v>
      </c>
      <c r="J1574" t="s">
        <v>321</v>
      </c>
      <c r="K1574" t="s">
        <v>210</v>
      </c>
      <c r="L1574" t="s">
        <v>211</v>
      </c>
      <c r="M1574" t="s">
        <v>212</v>
      </c>
      <c r="N1574" t="s">
        <v>213</v>
      </c>
      <c r="O1574" t="s">
        <v>214</v>
      </c>
      <c r="P1574" t="s">
        <v>215</v>
      </c>
      <c r="Q1574">
        <v>7</v>
      </c>
      <c r="R1574" t="s">
        <v>323</v>
      </c>
      <c r="U1574" t="s">
        <v>311</v>
      </c>
      <c r="V1574" t="s">
        <v>227</v>
      </c>
      <c r="W1574" t="s">
        <v>230</v>
      </c>
    </row>
    <row r="1575" spans="1:23" x14ac:dyDescent="0.25">
      <c r="A1575">
        <v>392</v>
      </c>
      <c r="B1575" t="s">
        <v>26</v>
      </c>
      <c r="C1575" t="s">
        <v>204</v>
      </c>
      <c r="D1575" t="s">
        <v>205</v>
      </c>
      <c r="E1575" t="s">
        <v>43</v>
      </c>
      <c r="K1575" t="s">
        <v>43</v>
      </c>
      <c r="N1575" t="s">
        <v>236</v>
      </c>
      <c r="O1575" t="s">
        <v>236</v>
      </c>
    </row>
    <row r="1576" spans="1:23" x14ac:dyDescent="0.25">
      <c r="A1576">
        <v>397</v>
      </c>
      <c r="B1576" t="s">
        <v>26</v>
      </c>
      <c r="C1576" t="s">
        <v>204</v>
      </c>
      <c r="D1576" t="s">
        <v>205</v>
      </c>
      <c r="E1576" t="s">
        <v>43</v>
      </c>
      <c r="K1576" t="s">
        <v>43</v>
      </c>
      <c r="N1576" t="s">
        <v>236</v>
      </c>
      <c r="O1576" t="s">
        <v>236</v>
      </c>
    </row>
    <row r="1577" spans="1:23" x14ac:dyDescent="0.25">
      <c r="A1577">
        <v>400</v>
      </c>
      <c r="B1577" t="s">
        <v>26</v>
      </c>
      <c r="C1577" t="s">
        <v>204</v>
      </c>
      <c r="D1577" t="s">
        <v>205</v>
      </c>
      <c r="E1577" t="s">
        <v>43</v>
      </c>
      <c r="K1577" t="s">
        <v>43</v>
      </c>
      <c r="N1577" t="s">
        <v>236</v>
      </c>
      <c r="O1577" t="s">
        <v>236</v>
      </c>
    </row>
    <row r="1578" spans="1:23" x14ac:dyDescent="0.25">
      <c r="A1578">
        <v>406</v>
      </c>
      <c r="B1578" t="s">
        <v>26</v>
      </c>
      <c r="C1578" t="s">
        <v>204</v>
      </c>
      <c r="D1578" t="s">
        <v>205</v>
      </c>
      <c r="E1578" t="s">
        <v>43</v>
      </c>
      <c r="K1578" t="s">
        <v>43</v>
      </c>
      <c r="N1578" t="s">
        <v>236</v>
      </c>
      <c r="O1578" t="s">
        <v>236</v>
      </c>
    </row>
    <row r="1579" spans="1:23" x14ac:dyDescent="0.25">
      <c r="A1579">
        <v>407</v>
      </c>
      <c r="B1579" t="s">
        <v>26</v>
      </c>
      <c r="C1579" t="s">
        <v>220</v>
      </c>
      <c r="D1579" t="s">
        <v>205</v>
      </c>
      <c r="E1579" t="s">
        <v>246</v>
      </c>
      <c r="K1579" t="s">
        <v>48</v>
      </c>
      <c r="N1579" t="s">
        <v>236</v>
      </c>
      <c r="O1579" t="s">
        <v>236</v>
      </c>
      <c r="S1579" t="s">
        <v>263</v>
      </c>
      <c r="T1579">
        <v>100</v>
      </c>
      <c r="U1579" t="s">
        <v>229</v>
      </c>
      <c r="V1579" t="s">
        <v>227</v>
      </c>
      <c r="W1579" t="s">
        <v>230</v>
      </c>
    </row>
    <row r="1580" spans="1:23" x14ac:dyDescent="0.25">
      <c r="A1580">
        <v>408</v>
      </c>
      <c r="B1580" t="s">
        <v>26</v>
      </c>
      <c r="C1580" t="s">
        <v>220</v>
      </c>
      <c r="D1580" t="s">
        <v>205</v>
      </c>
      <c r="E1580" t="s">
        <v>206</v>
      </c>
      <c r="F1580" t="s">
        <v>276</v>
      </c>
      <c r="J1580" t="s">
        <v>277</v>
      </c>
      <c r="K1580" t="s">
        <v>210</v>
      </c>
      <c r="L1580" t="s">
        <v>211</v>
      </c>
      <c r="M1580" t="s">
        <v>212</v>
      </c>
      <c r="N1580" t="s">
        <v>213</v>
      </c>
      <c r="O1580" t="s">
        <v>214</v>
      </c>
      <c r="P1580" t="s">
        <v>228</v>
      </c>
      <c r="Q1580">
        <v>12.5</v>
      </c>
      <c r="R1580" t="s">
        <v>216</v>
      </c>
      <c r="U1580" t="s">
        <v>226</v>
      </c>
      <c r="V1580" t="s">
        <v>227</v>
      </c>
      <c r="W1580" t="s">
        <v>219</v>
      </c>
    </row>
    <row r="1581" spans="1:23" x14ac:dyDescent="0.25">
      <c r="A1581">
        <v>672</v>
      </c>
      <c r="B1581" t="s">
        <v>26</v>
      </c>
      <c r="C1581" t="s">
        <v>204</v>
      </c>
      <c r="D1581" t="s">
        <v>205</v>
      </c>
      <c r="E1581" t="s">
        <v>206</v>
      </c>
      <c r="F1581" t="s">
        <v>221</v>
      </c>
      <c r="H1581" t="s">
        <v>271</v>
      </c>
      <c r="K1581" t="s">
        <v>210</v>
      </c>
      <c r="L1581" t="s">
        <v>211</v>
      </c>
      <c r="M1581" t="s">
        <v>212</v>
      </c>
      <c r="N1581" t="s">
        <v>223</v>
      </c>
      <c r="O1581" t="s">
        <v>224</v>
      </c>
      <c r="P1581" t="s">
        <v>215</v>
      </c>
      <c r="Q1581">
        <v>7</v>
      </c>
      <c r="R1581" t="s">
        <v>258</v>
      </c>
      <c r="U1581" t="s">
        <v>226</v>
      </c>
      <c r="V1581" t="s">
        <v>227</v>
      </c>
      <c r="W1581" t="s">
        <v>219</v>
      </c>
    </row>
    <row r="1582" spans="1:23" x14ac:dyDescent="0.25">
      <c r="A1582">
        <v>677</v>
      </c>
      <c r="B1582" t="s">
        <v>26</v>
      </c>
      <c r="C1582" t="s">
        <v>204</v>
      </c>
      <c r="D1582" t="s">
        <v>205</v>
      </c>
      <c r="E1582" t="s">
        <v>206</v>
      </c>
      <c r="F1582" t="s">
        <v>276</v>
      </c>
      <c r="J1582" t="s">
        <v>321</v>
      </c>
      <c r="K1582" t="s">
        <v>257</v>
      </c>
      <c r="L1582" t="s">
        <v>211</v>
      </c>
      <c r="M1582" t="s">
        <v>212</v>
      </c>
      <c r="N1582" t="s">
        <v>213</v>
      </c>
      <c r="O1582" t="s">
        <v>214</v>
      </c>
      <c r="P1582" t="s">
        <v>215</v>
      </c>
      <c r="Q1582">
        <v>7</v>
      </c>
      <c r="R1582" t="s">
        <v>216</v>
      </c>
      <c r="U1582" t="s">
        <v>226</v>
      </c>
      <c r="V1582" t="s">
        <v>218</v>
      </c>
      <c r="W1582" t="s">
        <v>230</v>
      </c>
    </row>
    <row r="1583" spans="1:23" x14ac:dyDescent="0.25">
      <c r="A1583">
        <v>710</v>
      </c>
      <c r="B1583" t="s">
        <v>26</v>
      </c>
      <c r="C1583" t="s">
        <v>220</v>
      </c>
      <c r="D1583" t="s">
        <v>205</v>
      </c>
      <c r="E1583" t="s">
        <v>206</v>
      </c>
      <c r="F1583" t="s">
        <v>276</v>
      </c>
      <c r="J1583" t="s">
        <v>302</v>
      </c>
      <c r="K1583" t="s">
        <v>210</v>
      </c>
      <c r="L1583" t="s">
        <v>211</v>
      </c>
      <c r="M1583" t="s">
        <v>212</v>
      </c>
      <c r="N1583" t="s">
        <v>213</v>
      </c>
      <c r="O1583" t="s">
        <v>214</v>
      </c>
      <c r="P1583" t="s">
        <v>228</v>
      </c>
      <c r="Q1583">
        <v>12.5</v>
      </c>
      <c r="R1583" t="s">
        <v>216</v>
      </c>
      <c r="U1583" t="s">
        <v>229</v>
      </c>
      <c r="V1583" t="s">
        <v>227</v>
      </c>
      <c r="W1583" t="s">
        <v>230</v>
      </c>
    </row>
    <row r="1584" spans="1:23" x14ac:dyDescent="0.25">
      <c r="A1584">
        <v>821</v>
      </c>
      <c r="B1584" t="s">
        <v>26</v>
      </c>
      <c r="C1584" t="s">
        <v>220</v>
      </c>
      <c r="D1584" t="s">
        <v>205</v>
      </c>
      <c r="E1584" t="s">
        <v>246</v>
      </c>
      <c r="K1584" t="s">
        <v>48</v>
      </c>
      <c r="N1584" t="s">
        <v>236</v>
      </c>
      <c r="O1584" t="s">
        <v>236</v>
      </c>
      <c r="S1584" t="s">
        <v>263</v>
      </c>
      <c r="T1584">
        <v>100</v>
      </c>
      <c r="U1584" t="s">
        <v>411</v>
      </c>
      <c r="V1584" t="s">
        <v>227</v>
      </c>
      <c r="W1584" t="s">
        <v>230</v>
      </c>
    </row>
    <row r="1585" spans="1:23" x14ac:dyDescent="0.25">
      <c r="A1585">
        <v>981</v>
      </c>
      <c r="B1585" t="s">
        <v>26</v>
      </c>
      <c r="C1585" t="s">
        <v>220</v>
      </c>
      <c r="D1585" t="s">
        <v>242</v>
      </c>
      <c r="E1585" t="s">
        <v>246</v>
      </c>
      <c r="K1585" t="s">
        <v>48</v>
      </c>
      <c r="N1585" t="s">
        <v>236</v>
      </c>
      <c r="O1585" t="s">
        <v>236</v>
      </c>
      <c r="S1585" t="s">
        <v>247</v>
      </c>
      <c r="T1585">
        <v>110</v>
      </c>
      <c r="U1585" t="s">
        <v>229</v>
      </c>
      <c r="V1585" t="s">
        <v>227</v>
      </c>
      <c r="W1585" t="s">
        <v>230</v>
      </c>
    </row>
    <row r="1586" spans="1:23" x14ac:dyDescent="0.25">
      <c r="A1586">
        <v>985</v>
      </c>
      <c r="B1586" t="s">
        <v>26</v>
      </c>
      <c r="C1586" t="s">
        <v>204</v>
      </c>
      <c r="D1586" t="s">
        <v>205</v>
      </c>
      <c r="E1586" t="s">
        <v>206</v>
      </c>
      <c r="F1586" t="s">
        <v>207</v>
      </c>
      <c r="G1586" t="s">
        <v>245</v>
      </c>
      <c r="H1586" t="s">
        <v>271</v>
      </c>
      <c r="K1586" t="s">
        <v>210</v>
      </c>
      <c r="L1586" t="s">
        <v>211</v>
      </c>
      <c r="M1586" t="s">
        <v>212</v>
      </c>
      <c r="N1586" t="s">
        <v>213</v>
      </c>
      <c r="O1586" t="s">
        <v>214</v>
      </c>
      <c r="P1586" t="s">
        <v>259</v>
      </c>
      <c r="Q1586">
        <v>2</v>
      </c>
      <c r="R1586" t="s">
        <v>260</v>
      </c>
      <c r="U1586" t="s">
        <v>229</v>
      </c>
      <c r="V1586" t="s">
        <v>218</v>
      </c>
      <c r="W1586" t="s">
        <v>219</v>
      </c>
    </row>
    <row r="1587" spans="1:23" x14ac:dyDescent="0.25">
      <c r="A1587">
        <v>1018</v>
      </c>
      <c r="B1587" t="s">
        <v>26</v>
      </c>
      <c r="C1587" t="s">
        <v>204</v>
      </c>
      <c r="D1587" t="s">
        <v>205</v>
      </c>
      <c r="E1587" t="s">
        <v>43</v>
      </c>
      <c r="K1587" t="s">
        <v>43</v>
      </c>
      <c r="N1587" t="s">
        <v>236</v>
      </c>
      <c r="O1587" t="s">
        <v>236</v>
      </c>
    </row>
    <row r="1588" spans="1:23" x14ac:dyDescent="0.25">
      <c r="A1588">
        <v>1020</v>
      </c>
      <c r="B1588" t="s">
        <v>26</v>
      </c>
      <c r="C1588" t="s">
        <v>220</v>
      </c>
      <c r="D1588" t="s">
        <v>205</v>
      </c>
      <c r="E1588" t="s">
        <v>206</v>
      </c>
      <c r="F1588" t="s">
        <v>276</v>
      </c>
      <c r="J1588" t="s">
        <v>363</v>
      </c>
      <c r="K1588" t="s">
        <v>243</v>
      </c>
      <c r="L1588" t="s">
        <v>237</v>
      </c>
      <c r="M1588" t="s">
        <v>238</v>
      </c>
      <c r="N1588" t="s">
        <v>223</v>
      </c>
      <c r="O1588" t="s">
        <v>224</v>
      </c>
      <c r="P1588" t="s">
        <v>215</v>
      </c>
      <c r="Q1588">
        <v>7</v>
      </c>
      <c r="R1588" t="s">
        <v>281</v>
      </c>
      <c r="U1588" t="s">
        <v>283</v>
      </c>
      <c r="V1588" t="s">
        <v>227</v>
      </c>
      <c r="W1588" t="s">
        <v>219</v>
      </c>
    </row>
    <row r="1589" spans="1:23" x14ac:dyDescent="0.25">
      <c r="A1589">
        <v>1021</v>
      </c>
      <c r="B1589" t="s">
        <v>26</v>
      </c>
      <c r="C1589" t="s">
        <v>220</v>
      </c>
      <c r="D1589" t="s">
        <v>205</v>
      </c>
      <c r="E1589" t="s">
        <v>246</v>
      </c>
      <c r="K1589" t="s">
        <v>48</v>
      </c>
      <c r="N1589" t="s">
        <v>236</v>
      </c>
      <c r="O1589" t="s">
        <v>236</v>
      </c>
      <c r="S1589" t="s">
        <v>339</v>
      </c>
      <c r="T1589">
        <v>70</v>
      </c>
      <c r="U1589" t="s">
        <v>278</v>
      </c>
      <c r="V1589" t="s">
        <v>227</v>
      </c>
      <c r="W1589" t="s">
        <v>230</v>
      </c>
    </row>
    <row r="1590" spans="1:23" x14ac:dyDescent="0.25">
      <c r="A1590">
        <v>1035</v>
      </c>
      <c r="B1590" t="s">
        <v>26</v>
      </c>
      <c r="C1590" t="s">
        <v>220</v>
      </c>
      <c r="D1590" t="s">
        <v>205</v>
      </c>
      <c r="E1590" t="s">
        <v>246</v>
      </c>
      <c r="K1590" t="s">
        <v>48</v>
      </c>
      <c r="N1590" t="s">
        <v>236</v>
      </c>
      <c r="O1590" t="s">
        <v>236</v>
      </c>
      <c r="S1590" t="s">
        <v>263</v>
      </c>
      <c r="T1590">
        <v>100</v>
      </c>
      <c r="U1590" t="s">
        <v>217</v>
      </c>
      <c r="V1590" t="s">
        <v>227</v>
      </c>
      <c r="W1590" t="s">
        <v>219</v>
      </c>
    </row>
    <row r="1591" spans="1:23" x14ac:dyDescent="0.25">
      <c r="A1591">
        <v>1037</v>
      </c>
      <c r="B1591" t="s">
        <v>26</v>
      </c>
      <c r="C1591" t="s">
        <v>220</v>
      </c>
      <c r="D1591" t="s">
        <v>205</v>
      </c>
      <c r="E1591" t="s">
        <v>206</v>
      </c>
      <c r="F1591" t="s">
        <v>207</v>
      </c>
      <c r="G1591" t="s">
        <v>245</v>
      </c>
      <c r="H1591" t="s">
        <v>232</v>
      </c>
      <c r="K1591" t="s">
        <v>210</v>
      </c>
      <c r="L1591" t="s">
        <v>211</v>
      </c>
      <c r="M1591" t="s">
        <v>212</v>
      </c>
      <c r="N1591" t="s">
        <v>213</v>
      </c>
      <c r="O1591" t="s">
        <v>214</v>
      </c>
      <c r="P1591" t="s">
        <v>235</v>
      </c>
      <c r="Q1591">
        <v>15</v>
      </c>
      <c r="R1591" t="s">
        <v>216</v>
      </c>
      <c r="U1591" t="s">
        <v>229</v>
      </c>
      <c r="V1591" t="s">
        <v>227</v>
      </c>
      <c r="W1591" t="s">
        <v>219</v>
      </c>
    </row>
    <row r="1592" spans="1:23" x14ac:dyDescent="0.25">
      <c r="A1592">
        <v>1047</v>
      </c>
      <c r="B1592" t="s">
        <v>26</v>
      </c>
      <c r="C1592" t="s">
        <v>204</v>
      </c>
      <c r="D1592" t="s">
        <v>205</v>
      </c>
      <c r="E1592" t="s">
        <v>246</v>
      </c>
      <c r="K1592" t="s">
        <v>48</v>
      </c>
      <c r="N1592" t="s">
        <v>236</v>
      </c>
      <c r="O1592" t="s">
        <v>236</v>
      </c>
      <c r="S1592" t="s">
        <v>247</v>
      </c>
      <c r="T1592">
        <v>110</v>
      </c>
      <c r="U1592" t="s">
        <v>311</v>
      </c>
      <c r="V1592" t="s">
        <v>227</v>
      </c>
      <c r="W1592" t="s">
        <v>230</v>
      </c>
    </row>
    <row r="1593" spans="1:23" x14ac:dyDescent="0.25">
      <c r="A1593">
        <v>1050</v>
      </c>
      <c r="B1593" t="s">
        <v>26</v>
      </c>
      <c r="C1593" t="s">
        <v>220</v>
      </c>
      <c r="D1593" t="s">
        <v>205</v>
      </c>
      <c r="E1593" t="s">
        <v>246</v>
      </c>
      <c r="K1593" t="s">
        <v>48</v>
      </c>
      <c r="N1593" t="s">
        <v>236</v>
      </c>
      <c r="O1593" t="s">
        <v>236</v>
      </c>
      <c r="S1593" t="s">
        <v>263</v>
      </c>
      <c r="T1593">
        <v>100</v>
      </c>
      <c r="U1593" t="s">
        <v>278</v>
      </c>
      <c r="V1593" t="s">
        <v>227</v>
      </c>
      <c r="W1593" t="s">
        <v>230</v>
      </c>
    </row>
    <row r="1594" spans="1:23" x14ac:dyDescent="0.25">
      <c r="A1594">
        <v>1052</v>
      </c>
      <c r="B1594" t="s">
        <v>26</v>
      </c>
      <c r="C1594" t="s">
        <v>204</v>
      </c>
      <c r="D1594" t="s">
        <v>205</v>
      </c>
      <c r="E1594" t="s">
        <v>206</v>
      </c>
      <c r="F1594" t="s">
        <v>221</v>
      </c>
      <c r="H1594" t="s">
        <v>249</v>
      </c>
      <c r="K1594" t="s">
        <v>210</v>
      </c>
      <c r="L1594" t="s">
        <v>211</v>
      </c>
      <c r="M1594" t="s">
        <v>212</v>
      </c>
      <c r="N1594" t="s">
        <v>223</v>
      </c>
      <c r="O1594" t="s">
        <v>224</v>
      </c>
      <c r="P1594" t="s">
        <v>228</v>
      </c>
      <c r="Q1594">
        <v>12.5</v>
      </c>
      <c r="R1594" t="s">
        <v>546</v>
      </c>
      <c r="U1594" t="s">
        <v>229</v>
      </c>
      <c r="V1594" t="s">
        <v>227</v>
      </c>
      <c r="W1594" t="s">
        <v>230</v>
      </c>
    </row>
    <row r="1595" spans="1:23" x14ac:dyDescent="0.25">
      <c r="A1595">
        <v>1055</v>
      </c>
      <c r="B1595" t="s">
        <v>26</v>
      </c>
      <c r="C1595" t="s">
        <v>220</v>
      </c>
      <c r="D1595" t="s">
        <v>205</v>
      </c>
      <c r="E1595" t="s">
        <v>43</v>
      </c>
      <c r="K1595" t="s">
        <v>43</v>
      </c>
      <c r="N1595" t="s">
        <v>236</v>
      </c>
      <c r="O1595" t="s">
        <v>236</v>
      </c>
    </row>
    <row r="1596" spans="1:23" x14ac:dyDescent="0.25">
      <c r="A1596">
        <v>1063</v>
      </c>
      <c r="B1596" t="s">
        <v>26</v>
      </c>
      <c r="C1596" t="s">
        <v>220</v>
      </c>
      <c r="D1596" t="s">
        <v>205</v>
      </c>
      <c r="E1596" t="s">
        <v>206</v>
      </c>
      <c r="F1596" t="s">
        <v>207</v>
      </c>
      <c r="G1596" t="s">
        <v>245</v>
      </c>
      <c r="H1596" t="s">
        <v>265</v>
      </c>
      <c r="K1596" t="s">
        <v>257</v>
      </c>
      <c r="L1596" t="s">
        <v>211</v>
      </c>
      <c r="M1596" t="s">
        <v>212</v>
      </c>
      <c r="N1596" t="s">
        <v>223</v>
      </c>
      <c r="O1596" t="s">
        <v>224</v>
      </c>
      <c r="P1596" t="s">
        <v>235</v>
      </c>
      <c r="Q1596">
        <v>15</v>
      </c>
      <c r="R1596" t="s">
        <v>274</v>
      </c>
      <c r="U1596" t="s">
        <v>229</v>
      </c>
      <c r="V1596" t="s">
        <v>218</v>
      </c>
      <c r="W1596" t="s">
        <v>230</v>
      </c>
    </row>
    <row r="1597" spans="1:23" x14ac:dyDescent="0.25">
      <c r="A1597">
        <v>1064</v>
      </c>
      <c r="B1597" t="s">
        <v>26</v>
      </c>
      <c r="C1597" t="s">
        <v>220</v>
      </c>
      <c r="D1597" t="s">
        <v>205</v>
      </c>
      <c r="E1597" t="s">
        <v>206</v>
      </c>
      <c r="F1597" t="s">
        <v>221</v>
      </c>
      <c r="H1597" t="s">
        <v>232</v>
      </c>
      <c r="K1597" t="s">
        <v>210</v>
      </c>
      <c r="L1597" t="s">
        <v>211</v>
      </c>
      <c r="M1597" t="s">
        <v>212</v>
      </c>
      <c r="N1597" t="s">
        <v>213</v>
      </c>
      <c r="O1597" t="s">
        <v>214</v>
      </c>
      <c r="P1597" t="s">
        <v>235</v>
      </c>
      <c r="Q1597">
        <v>15</v>
      </c>
      <c r="R1597" t="s">
        <v>258</v>
      </c>
      <c r="U1597" t="s">
        <v>229</v>
      </c>
      <c r="V1597" t="s">
        <v>227</v>
      </c>
      <c r="W1597" t="s">
        <v>219</v>
      </c>
    </row>
    <row r="1598" spans="1:23" x14ac:dyDescent="0.25">
      <c r="A1598">
        <v>1114</v>
      </c>
      <c r="B1598" t="s">
        <v>26</v>
      </c>
      <c r="C1598" t="s">
        <v>220</v>
      </c>
      <c r="D1598" t="s">
        <v>205</v>
      </c>
      <c r="E1598" t="s">
        <v>206</v>
      </c>
      <c r="F1598" t="s">
        <v>207</v>
      </c>
      <c r="G1598" t="s">
        <v>208</v>
      </c>
      <c r="H1598" t="s">
        <v>290</v>
      </c>
      <c r="K1598" t="s">
        <v>210</v>
      </c>
      <c r="L1598" t="s">
        <v>237</v>
      </c>
      <c r="M1598" t="s">
        <v>238</v>
      </c>
      <c r="N1598" t="s">
        <v>223</v>
      </c>
      <c r="O1598" t="s">
        <v>224</v>
      </c>
      <c r="P1598" t="s">
        <v>235</v>
      </c>
      <c r="Q1598">
        <v>15</v>
      </c>
      <c r="R1598" t="s">
        <v>216</v>
      </c>
      <c r="U1598" t="s">
        <v>229</v>
      </c>
      <c r="V1598" t="s">
        <v>227</v>
      </c>
      <c r="W1598" t="s">
        <v>230</v>
      </c>
    </row>
    <row r="1599" spans="1:23" x14ac:dyDescent="0.25">
      <c r="A1599">
        <v>1177</v>
      </c>
      <c r="B1599" t="s">
        <v>26</v>
      </c>
      <c r="C1599" t="s">
        <v>204</v>
      </c>
      <c r="D1599" t="s">
        <v>205</v>
      </c>
      <c r="E1599" t="s">
        <v>206</v>
      </c>
      <c r="F1599" t="s">
        <v>207</v>
      </c>
      <c r="G1599" t="s">
        <v>208</v>
      </c>
      <c r="H1599" t="s">
        <v>268</v>
      </c>
      <c r="K1599" t="s">
        <v>210</v>
      </c>
      <c r="L1599" t="s">
        <v>237</v>
      </c>
      <c r="M1599" t="s">
        <v>238</v>
      </c>
      <c r="N1599" t="s">
        <v>213</v>
      </c>
      <c r="O1599" t="s">
        <v>214</v>
      </c>
      <c r="P1599" t="s">
        <v>259</v>
      </c>
      <c r="Q1599">
        <v>2</v>
      </c>
      <c r="R1599" t="s">
        <v>281</v>
      </c>
      <c r="U1599" t="s">
        <v>288</v>
      </c>
      <c r="V1599" t="s">
        <v>227</v>
      </c>
      <c r="W1599" t="s">
        <v>230</v>
      </c>
    </row>
    <row r="1600" spans="1:23" x14ac:dyDescent="0.25">
      <c r="A1600">
        <v>1178</v>
      </c>
      <c r="B1600" t="s">
        <v>26</v>
      </c>
      <c r="C1600" t="s">
        <v>204</v>
      </c>
      <c r="D1600" t="s">
        <v>205</v>
      </c>
      <c r="E1600" t="s">
        <v>206</v>
      </c>
      <c r="F1600" t="s">
        <v>207</v>
      </c>
      <c r="G1600" t="s">
        <v>234</v>
      </c>
      <c r="H1600" t="s">
        <v>290</v>
      </c>
      <c r="K1600" t="s">
        <v>210</v>
      </c>
      <c r="L1600" t="s">
        <v>211</v>
      </c>
      <c r="M1600" t="s">
        <v>212</v>
      </c>
      <c r="N1600" t="s">
        <v>223</v>
      </c>
      <c r="O1600" t="s">
        <v>224</v>
      </c>
      <c r="P1600" t="s">
        <v>228</v>
      </c>
      <c r="Q1600">
        <v>12.5</v>
      </c>
      <c r="R1600" t="s">
        <v>216</v>
      </c>
      <c r="U1600" t="s">
        <v>229</v>
      </c>
      <c r="V1600" t="s">
        <v>218</v>
      </c>
      <c r="W1600" t="s">
        <v>230</v>
      </c>
    </row>
    <row r="1601" spans="1:23" x14ac:dyDescent="0.25">
      <c r="A1601">
        <v>1277</v>
      </c>
      <c r="B1601" t="s">
        <v>26</v>
      </c>
      <c r="C1601" t="s">
        <v>204</v>
      </c>
      <c r="D1601" t="s">
        <v>205</v>
      </c>
      <c r="E1601" t="s">
        <v>206</v>
      </c>
      <c r="F1601" t="s">
        <v>207</v>
      </c>
      <c r="G1601" t="s">
        <v>208</v>
      </c>
      <c r="H1601" t="s">
        <v>249</v>
      </c>
      <c r="K1601" t="s">
        <v>210</v>
      </c>
      <c r="L1601" t="s">
        <v>211</v>
      </c>
      <c r="M1601" t="s">
        <v>212</v>
      </c>
      <c r="N1601" t="s">
        <v>213</v>
      </c>
      <c r="O1601" t="s">
        <v>214</v>
      </c>
      <c r="P1601" t="s">
        <v>215</v>
      </c>
      <c r="Q1601">
        <v>7</v>
      </c>
      <c r="R1601" t="s">
        <v>225</v>
      </c>
      <c r="U1601" t="s">
        <v>311</v>
      </c>
      <c r="V1601" t="s">
        <v>218</v>
      </c>
      <c r="W1601" t="s">
        <v>219</v>
      </c>
    </row>
    <row r="1602" spans="1:23" x14ac:dyDescent="0.25">
      <c r="A1602">
        <v>1404</v>
      </c>
      <c r="B1602" t="s">
        <v>26</v>
      </c>
      <c r="C1602" t="s">
        <v>220</v>
      </c>
      <c r="D1602" t="s">
        <v>205</v>
      </c>
      <c r="E1602" t="s">
        <v>206</v>
      </c>
      <c r="F1602" t="s">
        <v>221</v>
      </c>
      <c r="H1602" t="s">
        <v>249</v>
      </c>
      <c r="K1602" t="s">
        <v>210</v>
      </c>
      <c r="L1602" t="s">
        <v>284</v>
      </c>
      <c r="M1602" s="116">
        <v>0.35</v>
      </c>
      <c r="N1602" t="s">
        <v>223</v>
      </c>
      <c r="O1602" t="s">
        <v>224</v>
      </c>
      <c r="P1602" t="s">
        <v>228</v>
      </c>
      <c r="Q1602">
        <v>12.5</v>
      </c>
      <c r="R1602" t="s">
        <v>225</v>
      </c>
      <c r="U1602" t="s">
        <v>226</v>
      </c>
      <c r="V1602" t="s">
        <v>227</v>
      </c>
      <c r="W1602" t="s">
        <v>230</v>
      </c>
    </row>
    <row r="1603" spans="1:23" x14ac:dyDescent="0.25">
      <c r="A1603">
        <v>1414</v>
      </c>
      <c r="B1603" t="s">
        <v>26</v>
      </c>
      <c r="C1603" t="s">
        <v>204</v>
      </c>
      <c r="D1603" t="s">
        <v>205</v>
      </c>
      <c r="E1603" t="s">
        <v>206</v>
      </c>
      <c r="F1603" t="s">
        <v>276</v>
      </c>
      <c r="J1603" t="s">
        <v>277</v>
      </c>
      <c r="K1603" t="s">
        <v>210</v>
      </c>
      <c r="L1603" t="s">
        <v>211</v>
      </c>
      <c r="M1603" t="s">
        <v>212</v>
      </c>
      <c r="N1603" t="s">
        <v>213</v>
      </c>
      <c r="O1603" t="s">
        <v>214</v>
      </c>
      <c r="P1603" t="s">
        <v>228</v>
      </c>
      <c r="Q1603">
        <v>12.5</v>
      </c>
      <c r="R1603" t="s">
        <v>216</v>
      </c>
      <c r="U1603" t="s">
        <v>226</v>
      </c>
      <c r="V1603" t="s">
        <v>227</v>
      </c>
      <c r="W1603" t="s">
        <v>219</v>
      </c>
    </row>
    <row r="1604" spans="1:23" x14ac:dyDescent="0.25">
      <c r="A1604">
        <v>1468</v>
      </c>
      <c r="B1604" t="s">
        <v>26</v>
      </c>
      <c r="C1604" t="s">
        <v>204</v>
      </c>
      <c r="D1604" t="s">
        <v>205</v>
      </c>
      <c r="E1604" t="s">
        <v>206</v>
      </c>
      <c r="F1604" t="s">
        <v>276</v>
      </c>
      <c r="J1604" t="s">
        <v>456</v>
      </c>
      <c r="K1604" t="s">
        <v>210</v>
      </c>
      <c r="L1604" t="s">
        <v>211</v>
      </c>
      <c r="M1604" t="s">
        <v>212</v>
      </c>
      <c r="N1604" t="s">
        <v>213</v>
      </c>
      <c r="O1604" t="s">
        <v>214</v>
      </c>
      <c r="P1604" t="s">
        <v>228</v>
      </c>
      <c r="Q1604">
        <v>12.5</v>
      </c>
      <c r="R1604" t="s">
        <v>547</v>
      </c>
      <c r="U1604" t="s">
        <v>229</v>
      </c>
      <c r="V1604" t="s">
        <v>227</v>
      </c>
      <c r="W1604" t="s">
        <v>230</v>
      </c>
    </row>
    <row r="1605" spans="1:23" x14ac:dyDescent="0.25">
      <c r="A1605">
        <v>1474</v>
      </c>
      <c r="B1605" t="s">
        <v>26</v>
      </c>
      <c r="C1605" t="s">
        <v>220</v>
      </c>
      <c r="D1605" t="s">
        <v>205</v>
      </c>
      <c r="E1605" t="s">
        <v>206</v>
      </c>
      <c r="F1605" t="s">
        <v>207</v>
      </c>
      <c r="G1605" t="s">
        <v>208</v>
      </c>
      <c r="H1605" t="s">
        <v>232</v>
      </c>
      <c r="K1605" t="s">
        <v>210</v>
      </c>
      <c r="L1605" t="s">
        <v>284</v>
      </c>
      <c r="M1605" s="116">
        <v>0.35</v>
      </c>
      <c r="N1605" t="s">
        <v>223</v>
      </c>
      <c r="O1605" t="s">
        <v>224</v>
      </c>
      <c r="P1605" t="s">
        <v>228</v>
      </c>
      <c r="Q1605">
        <v>12.5</v>
      </c>
      <c r="R1605" t="s">
        <v>216</v>
      </c>
      <c r="U1605" t="s">
        <v>229</v>
      </c>
      <c r="V1605" t="s">
        <v>227</v>
      </c>
      <c r="W1605" t="s">
        <v>230</v>
      </c>
    </row>
    <row r="1606" spans="1:23" x14ac:dyDescent="0.25">
      <c r="A1606">
        <v>2005</v>
      </c>
      <c r="B1606" t="s">
        <v>26</v>
      </c>
      <c r="C1606" t="s">
        <v>220</v>
      </c>
      <c r="D1606" t="s">
        <v>205</v>
      </c>
      <c r="E1606" t="s">
        <v>206</v>
      </c>
      <c r="F1606" t="s">
        <v>276</v>
      </c>
      <c r="J1606" t="s">
        <v>302</v>
      </c>
      <c r="K1606" t="s">
        <v>210</v>
      </c>
      <c r="L1606" t="s">
        <v>237</v>
      </c>
      <c r="M1606" t="s">
        <v>238</v>
      </c>
      <c r="N1606" t="s">
        <v>213</v>
      </c>
      <c r="O1606" t="s">
        <v>214</v>
      </c>
      <c r="P1606" t="s">
        <v>215</v>
      </c>
      <c r="Q1606">
        <v>7</v>
      </c>
      <c r="R1606" t="s">
        <v>216</v>
      </c>
      <c r="U1606" t="s">
        <v>494</v>
      </c>
      <c r="V1606" t="s">
        <v>218</v>
      </c>
      <c r="W1606" t="s">
        <v>219</v>
      </c>
    </row>
    <row r="1607" spans="1:23" x14ac:dyDescent="0.25">
      <c r="A1607">
        <v>2010</v>
      </c>
      <c r="B1607" t="s">
        <v>26</v>
      </c>
      <c r="C1607" t="s">
        <v>220</v>
      </c>
      <c r="D1607" t="s">
        <v>205</v>
      </c>
      <c r="E1607" t="s">
        <v>206</v>
      </c>
      <c r="F1607" t="s">
        <v>207</v>
      </c>
      <c r="G1607" t="s">
        <v>231</v>
      </c>
      <c r="H1607" t="s">
        <v>268</v>
      </c>
      <c r="K1607" t="s">
        <v>210</v>
      </c>
      <c r="L1607" t="s">
        <v>211</v>
      </c>
      <c r="M1607" t="s">
        <v>212</v>
      </c>
      <c r="N1607" t="s">
        <v>213</v>
      </c>
      <c r="O1607" t="s">
        <v>214</v>
      </c>
      <c r="P1607" t="s">
        <v>228</v>
      </c>
      <c r="Q1607">
        <v>12.5</v>
      </c>
      <c r="R1607" t="s">
        <v>548</v>
      </c>
      <c r="U1607" t="s">
        <v>229</v>
      </c>
      <c r="V1607" t="s">
        <v>227</v>
      </c>
      <c r="W1607" t="s">
        <v>219</v>
      </c>
    </row>
    <row r="1608" spans="1:23" x14ac:dyDescent="0.25">
      <c r="A1608">
        <v>2012</v>
      </c>
      <c r="B1608" t="s">
        <v>26</v>
      </c>
      <c r="C1608" t="s">
        <v>220</v>
      </c>
      <c r="D1608" t="s">
        <v>205</v>
      </c>
      <c r="E1608" t="s">
        <v>43</v>
      </c>
      <c r="K1608" t="s">
        <v>43</v>
      </c>
      <c r="N1608" t="s">
        <v>236</v>
      </c>
      <c r="O1608" t="s">
        <v>236</v>
      </c>
    </row>
    <row r="1609" spans="1:23" x14ac:dyDescent="0.25">
      <c r="A1609">
        <v>2016</v>
      </c>
      <c r="B1609" t="s">
        <v>26</v>
      </c>
      <c r="C1609" t="s">
        <v>204</v>
      </c>
      <c r="D1609" t="s">
        <v>205</v>
      </c>
      <c r="E1609" t="s">
        <v>206</v>
      </c>
      <c r="F1609" t="s">
        <v>207</v>
      </c>
      <c r="G1609" t="s">
        <v>231</v>
      </c>
      <c r="H1609" t="s">
        <v>249</v>
      </c>
      <c r="K1609" t="s">
        <v>210</v>
      </c>
      <c r="L1609" t="s">
        <v>211</v>
      </c>
      <c r="M1609" t="s">
        <v>212</v>
      </c>
      <c r="N1609" t="s">
        <v>213</v>
      </c>
      <c r="O1609" t="s">
        <v>214</v>
      </c>
      <c r="P1609" t="s">
        <v>215</v>
      </c>
      <c r="Q1609">
        <v>7</v>
      </c>
      <c r="R1609" t="s">
        <v>274</v>
      </c>
      <c r="U1609" t="s">
        <v>226</v>
      </c>
      <c r="V1609" t="s">
        <v>218</v>
      </c>
      <c r="W1609" t="s">
        <v>219</v>
      </c>
    </row>
    <row r="1610" spans="1:23" x14ac:dyDescent="0.25">
      <c r="A1610">
        <v>2018</v>
      </c>
      <c r="B1610" t="s">
        <v>26</v>
      </c>
      <c r="C1610" t="s">
        <v>204</v>
      </c>
      <c r="D1610" t="s">
        <v>205</v>
      </c>
      <c r="E1610" t="s">
        <v>206</v>
      </c>
      <c r="F1610" t="s">
        <v>276</v>
      </c>
      <c r="J1610" t="s">
        <v>302</v>
      </c>
      <c r="K1610" t="s">
        <v>210</v>
      </c>
      <c r="L1610" t="s">
        <v>211</v>
      </c>
      <c r="M1610" t="s">
        <v>212</v>
      </c>
      <c r="N1610" t="s">
        <v>213</v>
      </c>
      <c r="O1610" t="s">
        <v>214</v>
      </c>
      <c r="P1610" t="s">
        <v>215</v>
      </c>
      <c r="Q1610">
        <v>7</v>
      </c>
      <c r="R1610" t="s">
        <v>216</v>
      </c>
      <c r="U1610" t="s">
        <v>226</v>
      </c>
      <c r="V1610" t="s">
        <v>218</v>
      </c>
      <c r="W1610" t="s">
        <v>230</v>
      </c>
    </row>
    <row r="1611" spans="1:23" x14ac:dyDescent="0.25">
      <c r="A1611">
        <v>2128</v>
      </c>
      <c r="B1611" t="s">
        <v>26</v>
      </c>
      <c r="C1611" t="s">
        <v>204</v>
      </c>
      <c r="D1611" t="s">
        <v>205</v>
      </c>
      <c r="E1611" t="s">
        <v>251</v>
      </c>
      <c r="F1611" t="s">
        <v>221</v>
      </c>
      <c r="H1611" t="s">
        <v>417</v>
      </c>
      <c r="K1611" t="s">
        <v>210</v>
      </c>
      <c r="L1611" t="s">
        <v>211</v>
      </c>
      <c r="M1611" t="s">
        <v>212</v>
      </c>
      <c r="N1611" t="s">
        <v>213</v>
      </c>
      <c r="O1611" t="s">
        <v>214</v>
      </c>
      <c r="P1611" t="s">
        <v>228</v>
      </c>
      <c r="Q1611">
        <v>12.5</v>
      </c>
      <c r="R1611" t="s">
        <v>233</v>
      </c>
      <c r="U1611" t="s">
        <v>273</v>
      </c>
      <c r="V1611" t="s">
        <v>218</v>
      </c>
      <c r="W1611" t="s">
        <v>230</v>
      </c>
    </row>
    <row r="1612" spans="1:23" x14ac:dyDescent="0.25">
      <c r="A1612">
        <v>286</v>
      </c>
      <c r="B1612" t="s">
        <v>26</v>
      </c>
      <c r="C1612" t="s">
        <v>204</v>
      </c>
      <c r="D1612" t="s">
        <v>205</v>
      </c>
      <c r="E1612" t="s">
        <v>251</v>
      </c>
      <c r="F1612" t="s">
        <v>276</v>
      </c>
      <c r="J1612" t="s">
        <v>305</v>
      </c>
      <c r="K1612" t="s">
        <v>210</v>
      </c>
      <c r="L1612" t="s">
        <v>211</v>
      </c>
      <c r="M1612" t="s">
        <v>212</v>
      </c>
      <c r="N1612" t="s">
        <v>213</v>
      </c>
      <c r="O1612" t="s">
        <v>214</v>
      </c>
      <c r="P1612" t="s">
        <v>259</v>
      </c>
      <c r="Q1612">
        <v>2</v>
      </c>
      <c r="R1612" t="s">
        <v>216</v>
      </c>
      <c r="U1612" t="s">
        <v>226</v>
      </c>
      <c r="V1612" t="s">
        <v>218</v>
      </c>
      <c r="W1612" t="s">
        <v>219</v>
      </c>
    </row>
    <row r="1613" spans="1:23" x14ac:dyDescent="0.25">
      <c r="A1613">
        <v>340</v>
      </c>
      <c r="B1613" t="s">
        <v>26</v>
      </c>
      <c r="C1613" t="s">
        <v>204</v>
      </c>
      <c r="D1613" t="s">
        <v>205</v>
      </c>
      <c r="E1613" t="s">
        <v>251</v>
      </c>
      <c r="F1613" t="s">
        <v>276</v>
      </c>
      <c r="J1613" t="s">
        <v>277</v>
      </c>
      <c r="K1613" t="s">
        <v>210</v>
      </c>
      <c r="L1613" t="s">
        <v>211</v>
      </c>
      <c r="M1613" t="s">
        <v>212</v>
      </c>
      <c r="N1613" t="s">
        <v>213</v>
      </c>
      <c r="O1613" t="s">
        <v>214</v>
      </c>
      <c r="P1613" t="s">
        <v>259</v>
      </c>
      <c r="Q1613">
        <v>2</v>
      </c>
      <c r="R1613" t="s">
        <v>225</v>
      </c>
      <c r="U1613" t="s">
        <v>288</v>
      </c>
      <c r="V1613" t="s">
        <v>218</v>
      </c>
      <c r="W1613" t="s">
        <v>219</v>
      </c>
    </row>
    <row r="1614" spans="1:23" x14ac:dyDescent="0.25">
      <c r="A1614">
        <v>344</v>
      </c>
      <c r="B1614" t="s">
        <v>26</v>
      </c>
      <c r="C1614" t="s">
        <v>220</v>
      </c>
      <c r="D1614" t="s">
        <v>205</v>
      </c>
      <c r="E1614" t="s">
        <v>251</v>
      </c>
      <c r="F1614" t="s">
        <v>276</v>
      </c>
      <c r="J1614" t="s">
        <v>277</v>
      </c>
      <c r="K1614" t="s">
        <v>210</v>
      </c>
      <c r="L1614" t="s">
        <v>211</v>
      </c>
      <c r="M1614" t="s">
        <v>212</v>
      </c>
      <c r="N1614" t="s">
        <v>213</v>
      </c>
      <c r="O1614" t="s">
        <v>214</v>
      </c>
      <c r="P1614" t="s">
        <v>215</v>
      </c>
      <c r="Q1614">
        <v>7</v>
      </c>
      <c r="R1614" t="s">
        <v>549</v>
      </c>
      <c r="U1614" t="s">
        <v>331</v>
      </c>
      <c r="V1614" t="s">
        <v>227</v>
      </c>
      <c r="W1614" t="s">
        <v>230</v>
      </c>
    </row>
    <row r="1615" spans="1:23" x14ac:dyDescent="0.25">
      <c r="A1615">
        <v>409</v>
      </c>
      <c r="B1615" t="s">
        <v>26</v>
      </c>
      <c r="C1615" t="s">
        <v>204</v>
      </c>
      <c r="D1615" t="s">
        <v>205</v>
      </c>
      <c r="E1615" t="s">
        <v>251</v>
      </c>
      <c r="F1615" t="s">
        <v>276</v>
      </c>
      <c r="J1615" t="s">
        <v>277</v>
      </c>
      <c r="K1615" t="s">
        <v>210</v>
      </c>
      <c r="L1615" t="s">
        <v>237</v>
      </c>
      <c r="M1615" t="s">
        <v>238</v>
      </c>
      <c r="N1615" t="s">
        <v>213</v>
      </c>
      <c r="O1615" t="s">
        <v>214</v>
      </c>
      <c r="P1615" t="s">
        <v>235</v>
      </c>
      <c r="Q1615">
        <v>15</v>
      </c>
      <c r="R1615" t="s">
        <v>216</v>
      </c>
      <c r="U1615" t="s">
        <v>217</v>
      </c>
      <c r="V1615" t="s">
        <v>227</v>
      </c>
      <c r="W1615" t="s">
        <v>230</v>
      </c>
    </row>
    <row r="1616" spans="1:23" x14ac:dyDescent="0.25">
      <c r="A1616">
        <v>871</v>
      </c>
      <c r="B1616" t="s">
        <v>26</v>
      </c>
      <c r="C1616" t="s">
        <v>220</v>
      </c>
      <c r="D1616" t="s">
        <v>205</v>
      </c>
      <c r="E1616" t="s">
        <v>251</v>
      </c>
      <c r="F1616" t="s">
        <v>276</v>
      </c>
      <c r="J1616" t="s">
        <v>305</v>
      </c>
      <c r="K1616" t="s">
        <v>210</v>
      </c>
      <c r="L1616" t="s">
        <v>211</v>
      </c>
      <c r="M1616" t="s">
        <v>212</v>
      </c>
      <c r="N1616" t="s">
        <v>213</v>
      </c>
      <c r="O1616" t="s">
        <v>214</v>
      </c>
      <c r="P1616" t="s">
        <v>215</v>
      </c>
      <c r="Q1616">
        <v>7</v>
      </c>
      <c r="R1616" t="s">
        <v>233</v>
      </c>
      <c r="U1616" t="s">
        <v>270</v>
      </c>
      <c r="V1616" t="s">
        <v>218</v>
      </c>
      <c r="W1616" t="s">
        <v>230</v>
      </c>
    </row>
    <row r="1617" spans="1:23" x14ac:dyDescent="0.25">
      <c r="A1617">
        <v>240</v>
      </c>
      <c r="B1617" t="s">
        <v>27</v>
      </c>
      <c r="C1617" t="s">
        <v>204</v>
      </c>
      <c r="D1617" t="s">
        <v>205</v>
      </c>
      <c r="E1617" t="s">
        <v>206</v>
      </c>
      <c r="F1617" t="s">
        <v>207</v>
      </c>
      <c r="G1617" t="s">
        <v>234</v>
      </c>
      <c r="H1617" t="s">
        <v>249</v>
      </c>
      <c r="K1617" t="s">
        <v>210</v>
      </c>
      <c r="L1617" t="s">
        <v>237</v>
      </c>
      <c r="M1617" t="s">
        <v>238</v>
      </c>
      <c r="N1617" t="s">
        <v>213</v>
      </c>
      <c r="O1617" t="s">
        <v>214</v>
      </c>
      <c r="P1617" t="s">
        <v>259</v>
      </c>
      <c r="Q1617">
        <v>2</v>
      </c>
      <c r="R1617" t="s">
        <v>239</v>
      </c>
      <c r="U1617" t="s">
        <v>226</v>
      </c>
      <c r="V1617" t="s">
        <v>218</v>
      </c>
      <c r="W1617" t="s">
        <v>219</v>
      </c>
    </row>
    <row r="1618" spans="1:23" x14ac:dyDescent="0.25">
      <c r="A1618">
        <v>281</v>
      </c>
      <c r="B1618" t="s">
        <v>27</v>
      </c>
      <c r="C1618" t="s">
        <v>204</v>
      </c>
      <c r="D1618" t="s">
        <v>205</v>
      </c>
      <c r="E1618" t="s">
        <v>206</v>
      </c>
      <c r="F1618" t="s">
        <v>207</v>
      </c>
      <c r="G1618" t="s">
        <v>208</v>
      </c>
      <c r="H1618" t="s">
        <v>249</v>
      </c>
      <c r="K1618" t="s">
        <v>210</v>
      </c>
      <c r="L1618" t="s">
        <v>237</v>
      </c>
      <c r="M1618" t="s">
        <v>238</v>
      </c>
      <c r="N1618" t="s">
        <v>223</v>
      </c>
      <c r="O1618" t="s">
        <v>224</v>
      </c>
      <c r="P1618" t="s">
        <v>215</v>
      </c>
      <c r="Q1618">
        <v>7</v>
      </c>
      <c r="R1618" t="s">
        <v>323</v>
      </c>
      <c r="U1618" t="s">
        <v>229</v>
      </c>
      <c r="V1618" t="s">
        <v>218</v>
      </c>
      <c r="W1618" t="s">
        <v>219</v>
      </c>
    </row>
    <row r="1619" spans="1:23" x14ac:dyDescent="0.25">
      <c r="A1619">
        <v>276</v>
      </c>
      <c r="B1619" t="s">
        <v>27</v>
      </c>
      <c r="C1619" t="s">
        <v>204</v>
      </c>
      <c r="D1619" t="s">
        <v>205</v>
      </c>
      <c r="E1619" t="s">
        <v>251</v>
      </c>
      <c r="F1619" t="s">
        <v>276</v>
      </c>
      <c r="J1619" t="s">
        <v>327</v>
      </c>
      <c r="K1619" t="s">
        <v>210</v>
      </c>
      <c r="L1619" t="s">
        <v>237</v>
      </c>
      <c r="M1619" t="s">
        <v>238</v>
      </c>
      <c r="N1619" t="s">
        <v>213</v>
      </c>
      <c r="O1619" t="s">
        <v>214</v>
      </c>
      <c r="P1619" t="s">
        <v>235</v>
      </c>
      <c r="Q1619">
        <v>15</v>
      </c>
      <c r="R1619" t="s">
        <v>274</v>
      </c>
      <c r="U1619" t="s">
        <v>229</v>
      </c>
      <c r="V1619" t="s">
        <v>218</v>
      </c>
      <c r="W1619" t="s">
        <v>219</v>
      </c>
    </row>
    <row r="1620" spans="1:23" x14ac:dyDescent="0.25">
      <c r="A1620">
        <v>681</v>
      </c>
      <c r="B1620" t="s">
        <v>27</v>
      </c>
      <c r="C1620" t="s">
        <v>204</v>
      </c>
      <c r="D1620" t="s">
        <v>205</v>
      </c>
      <c r="E1620" t="s">
        <v>251</v>
      </c>
      <c r="F1620" t="s">
        <v>207</v>
      </c>
      <c r="G1620" t="s">
        <v>234</v>
      </c>
      <c r="H1620" t="s">
        <v>290</v>
      </c>
      <c r="I1620" t="s">
        <v>253</v>
      </c>
      <c r="K1620" t="s">
        <v>257</v>
      </c>
      <c r="L1620" t="s">
        <v>211</v>
      </c>
      <c r="M1620" t="s">
        <v>212</v>
      </c>
      <c r="N1620" t="s">
        <v>223</v>
      </c>
      <c r="O1620" t="s">
        <v>224</v>
      </c>
      <c r="P1620" t="s">
        <v>228</v>
      </c>
      <c r="Q1620">
        <v>12.5</v>
      </c>
      <c r="R1620" t="s">
        <v>258</v>
      </c>
      <c r="U1620" t="s">
        <v>298</v>
      </c>
      <c r="V1620" t="s">
        <v>218</v>
      </c>
      <c r="W1620" t="s">
        <v>219</v>
      </c>
    </row>
    <row r="1621" spans="1:23" x14ac:dyDescent="0.25">
      <c r="A1621">
        <v>262</v>
      </c>
      <c r="B1621" t="s">
        <v>27</v>
      </c>
      <c r="C1621" t="s">
        <v>204</v>
      </c>
      <c r="D1621" t="s">
        <v>205</v>
      </c>
      <c r="E1621" t="s">
        <v>251</v>
      </c>
      <c r="F1621" t="s">
        <v>207</v>
      </c>
      <c r="G1621" t="s">
        <v>208</v>
      </c>
      <c r="H1621" t="s">
        <v>232</v>
      </c>
      <c r="I1621" t="s">
        <v>253</v>
      </c>
      <c r="K1621" t="s">
        <v>210</v>
      </c>
      <c r="L1621" t="s">
        <v>211</v>
      </c>
      <c r="M1621" t="s">
        <v>212</v>
      </c>
      <c r="N1621" t="s">
        <v>213</v>
      </c>
      <c r="O1621" t="s">
        <v>214</v>
      </c>
      <c r="P1621" t="s">
        <v>235</v>
      </c>
      <c r="Q1621">
        <v>15</v>
      </c>
      <c r="R1621" t="s">
        <v>550</v>
      </c>
      <c r="U1621" t="s">
        <v>229</v>
      </c>
      <c r="V1621" t="s">
        <v>227</v>
      </c>
      <c r="W1621" t="s">
        <v>219</v>
      </c>
    </row>
    <row r="1622" spans="1:23" x14ac:dyDescent="0.25">
      <c r="A1622">
        <v>291</v>
      </c>
      <c r="B1622" t="s">
        <v>27</v>
      </c>
      <c r="C1622" t="s">
        <v>204</v>
      </c>
      <c r="D1622" t="s">
        <v>205</v>
      </c>
      <c r="E1622" t="s">
        <v>251</v>
      </c>
      <c r="F1622" t="s">
        <v>207</v>
      </c>
      <c r="G1622" t="s">
        <v>208</v>
      </c>
      <c r="H1622" t="s">
        <v>249</v>
      </c>
      <c r="I1622" t="s">
        <v>253</v>
      </c>
      <c r="K1622" t="s">
        <v>210</v>
      </c>
      <c r="L1622" t="s">
        <v>211</v>
      </c>
      <c r="M1622" t="s">
        <v>212</v>
      </c>
      <c r="N1622" t="s">
        <v>213</v>
      </c>
      <c r="O1622" t="s">
        <v>214</v>
      </c>
      <c r="P1622" t="s">
        <v>228</v>
      </c>
      <c r="Q1622">
        <v>12.5</v>
      </c>
      <c r="R1622" t="s">
        <v>216</v>
      </c>
      <c r="U1622" t="s">
        <v>229</v>
      </c>
      <c r="V1622" t="s">
        <v>218</v>
      </c>
      <c r="W1622" t="s">
        <v>230</v>
      </c>
    </row>
    <row r="1623" spans="1:23" x14ac:dyDescent="0.25">
      <c r="A1623">
        <v>261</v>
      </c>
      <c r="B1623" t="s">
        <v>27</v>
      </c>
      <c r="C1623" t="s">
        <v>204</v>
      </c>
      <c r="D1623" t="s">
        <v>205</v>
      </c>
      <c r="E1623" t="s">
        <v>251</v>
      </c>
      <c r="F1623" t="s">
        <v>207</v>
      </c>
      <c r="G1623" t="s">
        <v>231</v>
      </c>
      <c r="H1623" t="s">
        <v>249</v>
      </c>
      <c r="I1623" t="s">
        <v>253</v>
      </c>
      <c r="K1623" t="s">
        <v>210</v>
      </c>
      <c r="L1623" t="s">
        <v>211</v>
      </c>
      <c r="M1623" t="s">
        <v>212</v>
      </c>
      <c r="N1623" t="s">
        <v>213</v>
      </c>
      <c r="O1623" t="s">
        <v>214</v>
      </c>
      <c r="P1623" t="s">
        <v>215</v>
      </c>
      <c r="Q1623">
        <v>7</v>
      </c>
      <c r="R1623" t="s">
        <v>216</v>
      </c>
      <c r="U1623" t="s">
        <v>229</v>
      </c>
      <c r="V1623" t="s">
        <v>227</v>
      </c>
      <c r="W1623" t="s">
        <v>230</v>
      </c>
    </row>
    <row r="1624" spans="1:23" x14ac:dyDescent="0.25">
      <c r="A1624">
        <v>244</v>
      </c>
      <c r="B1624" t="s">
        <v>27</v>
      </c>
      <c r="C1624" t="s">
        <v>204</v>
      </c>
      <c r="D1624" t="s">
        <v>205</v>
      </c>
      <c r="E1624" t="s">
        <v>251</v>
      </c>
      <c r="F1624" t="s">
        <v>207</v>
      </c>
      <c r="G1624" t="s">
        <v>245</v>
      </c>
      <c r="H1624" t="s">
        <v>249</v>
      </c>
      <c r="I1624" t="s">
        <v>253</v>
      </c>
      <c r="K1624" t="s">
        <v>210</v>
      </c>
      <c r="L1624" t="s">
        <v>211</v>
      </c>
      <c r="M1624" t="s">
        <v>212</v>
      </c>
      <c r="N1624" t="s">
        <v>213</v>
      </c>
      <c r="O1624" t="s">
        <v>214</v>
      </c>
      <c r="P1624" t="s">
        <v>259</v>
      </c>
      <c r="Q1624">
        <v>2</v>
      </c>
      <c r="R1624" t="s">
        <v>233</v>
      </c>
      <c r="U1624" t="s">
        <v>226</v>
      </c>
      <c r="V1624" t="s">
        <v>218</v>
      </c>
      <c r="W1624" t="s">
        <v>219</v>
      </c>
    </row>
    <row r="1625" spans="1:23" x14ac:dyDescent="0.25">
      <c r="A1625">
        <v>298</v>
      </c>
      <c r="B1625" t="s">
        <v>27</v>
      </c>
      <c r="C1625" t="s">
        <v>204</v>
      </c>
      <c r="D1625" t="s">
        <v>205</v>
      </c>
      <c r="E1625" t="s">
        <v>251</v>
      </c>
      <c r="F1625" t="s">
        <v>207</v>
      </c>
      <c r="G1625" t="s">
        <v>245</v>
      </c>
      <c r="H1625" t="s">
        <v>240</v>
      </c>
      <c r="I1625" t="s">
        <v>253</v>
      </c>
      <c r="K1625" t="s">
        <v>210</v>
      </c>
      <c r="L1625" t="s">
        <v>211</v>
      </c>
      <c r="M1625" t="s">
        <v>212</v>
      </c>
      <c r="N1625" t="s">
        <v>213</v>
      </c>
      <c r="O1625" t="s">
        <v>214</v>
      </c>
      <c r="P1625" t="s">
        <v>215</v>
      </c>
      <c r="Q1625">
        <v>7</v>
      </c>
      <c r="R1625" t="s">
        <v>258</v>
      </c>
      <c r="U1625" t="s">
        <v>229</v>
      </c>
      <c r="V1625" t="s">
        <v>218</v>
      </c>
      <c r="W1625" t="s">
        <v>230</v>
      </c>
    </row>
    <row r="1626" spans="1:23" x14ac:dyDescent="0.25">
      <c r="A1626">
        <v>241</v>
      </c>
      <c r="B1626" t="s">
        <v>27</v>
      </c>
      <c r="C1626" t="s">
        <v>220</v>
      </c>
      <c r="D1626" t="s">
        <v>205</v>
      </c>
      <c r="E1626" t="s">
        <v>206</v>
      </c>
      <c r="F1626" t="s">
        <v>207</v>
      </c>
      <c r="G1626" t="s">
        <v>234</v>
      </c>
      <c r="H1626" t="s">
        <v>265</v>
      </c>
      <c r="K1626" t="s">
        <v>210</v>
      </c>
      <c r="L1626" t="s">
        <v>211</v>
      </c>
      <c r="M1626" t="s">
        <v>212</v>
      </c>
      <c r="N1626" t="s">
        <v>213</v>
      </c>
      <c r="O1626" t="s">
        <v>214</v>
      </c>
      <c r="P1626" t="s">
        <v>259</v>
      </c>
      <c r="Q1626">
        <v>2</v>
      </c>
      <c r="R1626" t="s">
        <v>233</v>
      </c>
      <c r="U1626" t="s">
        <v>261</v>
      </c>
      <c r="V1626" t="s">
        <v>227</v>
      </c>
      <c r="W1626" t="s">
        <v>230</v>
      </c>
    </row>
    <row r="1627" spans="1:23" x14ac:dyDescent="0.25">
      <c r="A1627">
        <v>242</v>
      </c>
      <c r="B1627" t="s">
        <v>27</v>
      </c>
      <c r="C1627" t="s">
        <v>220</v>
      </c>
      <c r="D1627" t="s">
        <v>205</v>
      </c>
      <c r="E1627" t="s">
        <v>206</v>
      </c>
      <c r="F1627" t="s">
        <v>221</v>
      </c>
      <c r="H1627" t="s">
        <v>249</v>
      </c>
      <c r="K1627" t="s">
        <v>257</v>
      </c>
      <c r="L1627" t="s">
        <v>211</v>
      </c>
      <c r="M1627" t="s">
        <v>212</v>
      </c>
      <c r="N1627" t="s">
        <v>213</v>
      </c>
      <c r="O1627" t="s">
        <v>214</v>
      </c>
      <c r="P1627" t="s">
        <v>215</v>
      </c>
      <c r="Q1627">
        <v>7</v>
      </c>
      <c r="R1627" t="s">
        <v>551</v>
      </c>
      <c r="U1627" t="s">
        <v>226</v>
      </c>
      <c r="V1627" t="s">
        <v>227</v>
      </c>
      <c r="W1627" t="s">
        <v>230</v>
      </c>
    </row>
    <row r="1628" spans="1:23" x14ac:dyDescent="0.25">
      <c r="A1628">
        <v>243</v>
      </c>
      <c r="B1628" t="s">
        <v>27</v>
      </c>
      <c r="C1628" t="s">
        <v>220</v>
      </c>
      <c r="D1628" t="s">
        <v>205</v>
      </c>
      <c r="E1628" t="s">
        <v>206</v>
      </c>
      <c r="F1628" t="s">
        <v>221</v>
      </c>
      <c r="H1628" t="s">
        <v>240</v>
      </c>
      <c r="K1628" t="s">
        <v>210</v>
      </c>
      <c r="L1628" t="s">
        <v>211</v>
      </c>
      <c r="M1628" t="s">
        <v>212</v>
      </c>
      <c r="N1628" t="s">
        <v>223</v>
      </c>
      <c r="O1628" t="s">
        <v>224</v>
      </c>
      <c r="P1628" t="s">
        <v>215</v>
      </c>
      <c r="Q1628">
        <v>7</v>
      </c>
      <c r="R1628" t="s">
        <v>323</v>
      </c>
      <c r="U1628" t="s">
        <v>229</v>
      </c>
      <c r="V1628" t="s">
        <v>218</v>
      </c>
      <c r="W1628" t="s">
        <v>219</v>
      </c>
    </row>
    <row r="1629" spans="1:23" x14ac:dyDescent="0.25">
      <c r="A1629">
        <v>247</v>
      </c>
      <c r="B1629" t="s">
        <v>27</v>
      </c>
      <c r="C1629" t="s">
        <v>220</v>
      </c>
      <c r="D1629" t="s">
        <v>205</v>
      </c>
      <c r="E1629" t="s">
        <v>246</v>
      </c>
      <c r="K1629" t="s">
        <v>48</v>
      </c>
      <c r="N1629" t="s">
        <v>236</v>
      </c>
      <c r="O1629" t="s">
        <v>236</v>
      </c>
      <c r="S1629" t="s">
        <v>339</v>
      </c>
      <c r="T1629">
        <v>70</v>
      </c>
      <c r="U1629" t="s">
        <v>226</v>
      </c>
      <c r="V1629" t="s">
        <v>227</v>
      </c>
      <c r="W1629" t="s">
        <v>219</v>
      </c>
    </row>
    <row r="1630" spans="1:23" x14ac:dyDescent="0.25">
      <c r="A1630">
        <v>61</v>
      </c>
      <c r="B1630" t="s">
        <v>27</v>
      </c>
      <c r="C1630" t="s">
        <v>204</v>
      </c>
      <c r="D1630" t="s">
        <v>205</v>
      </c>
      <c r="E1630" t="s">
        <v>206</v>
      </c>
      <c r="F1630" t="s">
        <v>207</v>
      </c>
      <c r="G1630" t="s">
        <v>231</v>
      </c>
      <c r="H1630" t="s">
        <v>265</v>
      </c>
      <c r="K1630" t="s">
        <v>210</v>
      </c>
      <c r="L1630" t="s">
        <v>211</v>
      </c>
      <c r="M1630" t="s">
        <v>212</v>
      </c>
      <c r="N1630" t="s">
        <v>223</v>
      </c>
      <c r="O1630" t="s">
        <v>224</v>
      </c>
      <c r="P1630" t="s">
        <v>228</v>
      </c>
      <c r="Q1630">
        <v>12.5</v>
      </c>
      <c r="R1630" t="s">
        <v>552</v>
      </c>
      <c r="U1630" t="s">
        <v>229</v>
      </c>
      <c r="V1630" t="s">
        <v>218</v>
      </c>
      <c r="W1630" t="s">
        <v>230</v>
      </c>
    </row>
    <row r="1631" spans="1:23" x14ac:dyDescent="0.25">
      <c r="A1631">
        <v>249</v>
      </c>
      <c r="B1631" t="s">
        <v>27</v>
      </c>
      <c r="C1631" t="s">
        <v>220</v>
      </c>
      <c r="D1631" t="s">
        <v>205</v>
      </c>
      <c r="E1631" t="s">
        <v>206</v>
      </c>
      <c r="F1631" t="s">
        <v>221</v>
      </c>
      <c r="H1631" t="s">
        <v>240</v>
      </c>
      <c r="K1631" t="s">
        <v>257</v>
      </c>
      <c r="L1631" t="s">
        <v>211</v>
      </c>
      <c r="M1631" t="s">
        <v>212</v>
      </c>
      <c r="N1631" t="s">
        <v>213</v>
      </c>
      <c r="O1631" t="s">
        <v>214</v>
      </c>
      <c r="P1631" t="s">
        <v>235</v>
      </c>
      <c r="Q1631">
        <v>15</v>
      </c>
      <c r="R1631" t="s">
        <v>281</v>
      </c>
      <c r="U1631" t="s">
        <v>229</v>
      </c>
      <c r="V1631" t="s">
        <v>218</v>
      </c>
      <c r="W1631" t="s">
        <v>219</v>
      </c>
    </row>
    <row r="1632" spans="1:23" x14ac:dyDescent="0.25">
      <c r="A1632">
        <v>239</v>
      </c>
      <c r="B1632" t="s">
        <v>27</v>
      </c>
      <c r="C1632" t="s">
        <v>204</v>
      </c>
      <c r="D1632" t="s">
        <v>205</v>
      </c>
      <c r="E1632" t="s">
        <v>206</v>
      </c>
      <c r="F1632" t="s">
        <v>221</v>
      </c>
      <c r="H1632" t="s">
        <v>232</v>
      </c>
      <c r="K1632" t="s">
        <v>257</v>
      </c>
      <c r="L1632" t="s">
        <v>211</v>
      </c>
      <c r="M1632" t="s">
        <v>212</v>
      </c>
      <c r="N1632" t="s">
        <v>213</v>
      </c>
      <c r="O1632" t="s">
        <v>214</v>
      </c>
      <c r="P1632" t="s">
        <v>215</v>
      </c>
      <c r="Q1632">
        <v>7</v>
      </c>
      <c r="R1632" t="s">
        <v>319</v>
      </c>
      <c r="U1632" t="s">
        <v>226</v>
      </c>
      <c r="V1632" t="s">
        <v>218</v>
      </c>
      <c r="W1632" t="s">
        <v>219</v>
      </c>
    </row>
    <row r="1633" spans="1:23" x14ac:dyDescent="0.25">
      <c r="A1633">
        <v>248</v>
      </c>
      <c r="B1633" t="s">
        <v>27</v>
      </c>
      <c r="C1633" t="s">
        <v>204</v>
      </c>
      <c r="D1633" t="s">
        <v>205</v>
      </c>
      <c r="E1633" t="s">
        <v>206</v>
      </c>
      <c r="F1633" t="s">
        <v>221</v>
      </c>
      <c r="H1633" t="s">
        <v>268</v>
      </c>
      <c r="K1633" t="s">
        <v>210</v>
      </c>
      <c r="L1633" t="s">
        <v>211</v>
      </c>
      <c r="M1633" t="s">
        <v>212</v>
      </c>
      <c r="N1633" t="s">
        <v>213</v>
      </c>
      <c r="O1633" t="s">
        <v>214</v>
      </c>
      <c r="P1633" t="s">
        <v>215</v>
      </c>
      <c r="Q1633">
        <v>7</v>
      </c>
      <c r="R1633" t="s">
        <v>225</v>
      </c>
      <c r="U1633" t="s">
        <v>226</v>
      </c>
      <c r="V1633" t="s">
        <v>218</v>
      </c>
      <c r="W1633" t="s">
        <v>219</v>
      </c>
    </row>
    <row r="1634" spans="1:23" x14ac:dyDescent="0.25">
      <c r="A1634">
        <v>252</v>
      </c>
      <c r="B1634" t="s">
        <v>27</v>
      </c>
      <c r="C1634" t="s">
        <v>220</v>
      </c>
      <c r="D1634" t="s">
        <v>205</v>
      </c>
      <c r="E1634" t="s">
        <v>206</v>
      </c>
      <c r="F1634" t="s">
        <v>221</v>
      </c>
      <c r="H1634" t="s">
        <v>240</v>
      </c>
      <c r="K1634" t="s">
        <v>210</v>
      </c>
      <c r="L1634" t="s">
        <v>211</v>
      </c>
      <c r="M1634" t="s">
        <v>212</v>
      </c>
      <c r="N1634" t="s">
        <v>223</v>
      </c>
      <c r="O1634" t="s">
        <v>224</v>
      </c>
      <c r="P1634" t="s">
        <v>215</v>
      </c>
      <c r="Q1634">
        <v>7</v>
      </c>
      <c r="R1634" t="s">
        <v>281</v>
      </c>
      <c r="U1634" t="s">
        <v>280</v>
      </c>
      <c r="V1634" t="s">
        <v>227</v>
      </c>
      <c r="W1634" t="s">
        <v>230</v>
      </c>
    </row>
    <row r="1635" spans="1:23" x14ac:dyDescent="0.25">
      <c r="A1635">
        <v>250</v>
      </c>
      <c r="B1635" t="s">
        <v>27</v>
      </c>
      <c r="C1635" t="s">
        <v>204</v>
      </c>
      <c r="D1635" t="s">
        <v>205</v>
      </c>
      <c r="E1635" t="s">
        <v>206</v>
      </c>
      <c r="F1635" t="s">
        <v>221</v>
      </c>
      <c r="H1635" t="s">
        <v>240</v>
      </c>
      <c r="K1635" t="s">
        <v>257</v>
      </c>
      <c r="L1635" t="s">
        <v>211</v>
      </c>
      <c r="M1635" t="s">
        <v>212</v>
      </c>
      <c r="N1635" t="s">
        <v>223</v>
      </c>
      <c r="O1635" t="s">
        <v>224</v>
      </c>
      <c r="P1635" t="s">
        <v>235</v>
      </c>
      <c r="Q1635">
        <v>15</v>
      </c>
      <c r="R1635" t="s">
        <v>225</v>
      </c>
      <c r="U1635" t="s">
        <v>307</v>
      </c>
      <c r="V1635" t="s">
        <v>227</v>
      </c>
      <c r="W1635" t="s">
        <v>219</v>
      </c>
    </row>
    <row r="1636" spans="1:23" x14ac:dyDescent="0.25">
      <c r="A1636">
        <v>254</v>
      </c>
      <c r="B1636" t="s">
        <v>27</v>
      </c>
      <c r="C1636" t="s">
        <v>220</v>
      </c>
      <c r="D1636" t="s">
        <v>205</v>
      </c>
      <c r="E1636" t="s">
        <v>206</v>
      </c>
      <c r="F1636" t="s">
        <v>221</v>
      </c>
      <c r="H1636" t="s">
        <v>249</v>
      </c>
      <c r="K1636" t="s">
        <v>210</v>
      </c>
      <c r="L1636" t="s">
        <v>211</v>
      </c>
      <c r="M1636" t="s">
        <v>212</v>
      </c>
      <c r="N1636" t="s">
        <v>223</v>
      </c>
      <c r="O1636" t="s">
        <v>224</v>
      </c>
      <c r="P1636" t="s">
        <v>228</v>
      </c>
      <c r="Q1636">
        <v>12.5</v>
      </c>
      <c r="R1636" t="s">
        <v>281</v>
      </c>
      <c r="U1636" t="s">
        <v>280</v>
      </c>
      <c r="V1636" t="s">
        <v>227</v>
      </c>
      <c r="W1636" t="s">
        <v>230</v>
      </c>
    </row>
    <row r="1637" spans="1:23" x14ac:dyDescent="0.25">
      <c r="A1637">
        <v>251</v>
      </c>
      <c r="B1637" t="s">
        <v>27</v>
      </c>
      <c r="C1637" t="s">
        <v>204</v>
      </c>
      <c r="D1637" t="s">
        <v>205</v>
      </c>
      <c r="E1637" t="s">
        <v>206</v>
      </c>
      <c r="F1637" t="s">
        <v>221</v>
      </c>
      <c r="H1637" t="s">
        <v>232</v>
      </c>
      <c r="K1637" t="s">
        <v>210</v>
      </c>
      <c r="L1637" t="s">
        <v>211</v>
      </c>
      <c r="M1637" t="s">
        <v>212</v>
      </c>
      <c r="N1637" t="s">
        <v>213</v>
      </c>
      <c r="O1637" t="s">
        <v>214</v>
      </c>
      <c r="P1637" t="s">
        <v>215</v>
      </c>
      <c r="Q1637">
        <v>7</v>
      </c>
      <c r="R1637" t="s">
        <v>239</v>
      </c>
      <c r="U1637" t="s">
        <v>226</v>
      </c>
      <c r="V1637" t="s">
        <v>227</v>
      </c>
      <c r="W1637" t="s">
        <v>219</v>
      </c>
    </row>
    <row r="1638" spans="1:23" x14ac:dyDescent="0.25">
      <c r="A1638">
        <v>256</v>
      </c>
      <c r="B1638" t="s">
        <v>27</v>
      </c>
      <c r="C1638" t="s">
        <v>204</v>
      </c>
      <c r="D1638" t="s">
        <v>205</v>
      </c>
      <c r="E1638" t="s">
        <v>43</v>
      </c>
      <c r="K1638" t="s">
        <v>43</v>
      </c>
      <c r="N1638" t="s">
        <v>236</v>
      </c>
      <c r="O1638" t="s">
        <v>236</v>
      </c>
    </row>
    <row r="1639" spans="1:23" x14ac:dyDescent="0.25">
      <c r="A1639">
        <v>253</v>
      </c>
      <c r="B1639" t="s">
        <v>27</v>
      </c>
      <c r="C1639" t="s">
        <v>204</v>
      </c>
      <c r="D1639" t="s">
        <v>205</v>
      </c>
      <c r="E1639" t="s">
        <v>206</v>
      </c>
      <c r="F1639" t="s">
        <v>207</v>
      </c>
      <c r="G1639" t="s">
        <v>208</v>
      </c>
      <c r="H1639" t="s">
        <v>232</v>
      </c>
      <c r="K1639" t="s">
        <v>210</v>
      </c>
      <c r="L1639" t="s">
        <v>211</v>
      </c>
      <c r="M1639" t="s">
        <v>212</v>
      </c>
      <c r="N1639" t="s">
        <v>223</v>
      </c>
      <c r="O1639" t="s">
        <v>224</v>
      </c>
      <c r="P1639" t="s">
        <v>228</v>
      </c>
      <c r="Q1639">
        <v>12.5</v>
      </c>
      <c r="R1639" t="s">
        <v>553</v>
      </c>
      <c r="U1639" t="s">
        <v>270</v>
      </c>
      <c r="V1639" t="s">
        <v>227</v>
      </c>
      <c r="W1639" t="s">
        <v>219</v>
      </c>
    </row>
    <row r="1640" spans="1:23" x14ac:dyDescent="0.25">
      <c r="A1640">
        <v>258</v>
      </c>
      <c r="B1640" t="s">
        <v>27</v>
      </c>
      <c r="C1640" t="s">
        <v>220</v>
      </c>
      <c r="D1640" t="s">
        <v>205</v>
      </c>
      <c r="E1640" t="s">
        <v>206</v>
      </c>
      <c r="F1640" t="s">
        <v>221</v>
      </c>
      <c r="H1640" t="s">
        <v>249</v>
      </c>
      <c r="K1640" t="s">
        <v>210</v>
      </c>
      <c r="L1640" t="s">
        <v>211</v>
      </c>
      <c r="M1640" t="s">
        <v>212</v>
      </c>
      <c r="N1640" t="s">
        <v>213</v>
      </c>
      <c r="O1640" t="s">
        <v>214</v>
      </c>
      <c r="P1640" t="s">
        <v>235</v>
      </c>
      <c r="Q1640">
        <v>15</v>
      </c>
      <c r="R1640" t="s">
        <v>216</v>
      </c>
      <c r="U1640" t="s">
        <v>229</v>
      </c>
      <c r="V1640" t="s">
        <v>227</v>
      </c>
      <c r="W1640" t="s">
        <v>230</v>
      </c>
    </row>
    <row r="1641" spans="1:23" x14ac:dyDescent="0.25">
      <c r="A1641">
        <v>255</v>
      </c>
      <c r="B1641" t="s">
        <v>27</v>
      </c>
      <c r="C1641" t="s">
        <v>204</v>
      </c>
      <c r="D1641" t="s">
        <v>205</v>
      </c>
      <c r="E1641" t="s">
        <v>206</v>
      </c>
      <c r="F1641" t="s">
        <v>207</v>
      </c>
      <c r="G1641" t="s">
        <v>231</v>
      </c>
      <c r="H1641" t="s">
        <v>232</v>
      </c>
      <c r="K1641" t="s">
        <v>210</v>
      </c>
      <c r="L1641" t="s">
        <v>211</v>
      </c>
      <c r="M1641" t="s">
        <v>212</v>
      </c>
      <c r="N1641" t="s">
        <v>213</v>
      </c>
      <c r="O1641" t="s">
        <v>214</v>
      </c>
      <c r="P1641" t="s">
        <v>228</v>
      </c>
      <c r="Q1641">
        <v>12.5</v>
      </c>
      <c r="R1641" t="s">
        <v>281</v>
      </c>
      <c r="U1641" t="s">
        <v>229</v>
      </c>
      <c r="V1641" t="s">
        <v>227</v>
      </c>
      <c r="W1641" t="s">
        <v>230</v>
      </c>
    </row>
    <row r="1642" spans="1:23" x14ac:dyDescent="0.25">
      <c r="A1642">
        <v>257</v>
      </c>
      <c r="B1642" t="s">
        <v>27</v>
      </c>
      <c r="C1642" t="s">
        <v>204</v>
      </c>
      <c r="D1642" t="s">
        <v>205</v>
      </c>
      <c r="E1642" t="s">
        <v>206</v>
      </c>
      <c r="F1642" t="s">
        <v>207</v>
      </c>
      <c r="G1642" t="s">
        <v>234</v>
      </c>
      <c r="H1642" t="s">
        <v>290</v>
      </c>
      <c r="K1642" t="s">
        <v>210</v>
      </c>
      <c r="L1642" t="s">
        <v>211</v>
      </c>
      <c r="M1642" t="s">
        <v>212</v>
      </c>
      <c r="N1642" t="s">
        <v>213</v>
      </c>
      <c r="O1642" t="s">
        <v>214</v>
      </c>
      <c r="P1642" t="s">
        <v>259</v>
      </c>
      <c r="Q1642">
        <v>2</v>
      </c>
      <c r="R1642" t="s">
        <v>233</v>
      </c>
      <c r="U1642" t="s">
        <v>229</v>
      </c>
      <c r="V1642" t="s">
        <v>218</v>
      </c>
      <c r="W1642" t="s">
        <v>230</v>
      </c>
    </row>
    <row r="1643" spans="1:23" x14ac:dyDescent="0.25">
      <c r="A1643">
        <v>264</v>
      </c>
      <c r="B1643" t="s">
        <v>27</v>
      </c>
      <c r="C1643" t="s">
        <v>204</v>
      </c>
      <c r="D1643" t="s">
        <v>205</v>
      </c>
      <c r="E1643" t="s">
        <v>47</v>
      </c>
      <c r="K1643" t="s">
        <v>47</v>
      </c>
      <c r="N1643" t="s">
        <v>236</v>
      </c>
      <c r="O1643" t="s">
        <v>236</v>
      </c>
    </row>
    <row r="1644" spans="1:23" x14ac:dyDescent="0.25">
      <c r="A1644">
        <v>260</v>
      </c>
      <c r="B1644" t="s">
        <v>27</v>
      </c>
      <c r="C1644" t="s">
        <v>204</v>
      </c>
      <c r="D1644" t="s">
        <v>205</v>
      </c>
      <c r="E1644" t="s">
        <v>206</v>
      </c>
      <c r="F1644" t="s">
        <v>221</v>
      </c>
      <c r="H1644" t="s">
        <v>222</v>
      </c>
      <c r="K1644" t="s">
        <v>210</v>
      </c>
      <c r="L1644" t="s">
        <v>211</v>
      </c>
      <c r="M1644" t="s">
        <v>212</v>
      </c>
      <c r="N1644" t="s">
        <v>213</v>
      </c>
      <c r="O1644" t="s">
        <v>214</v>
      </c>
      <c r="P1644" t="s">
        <v>215</v>
      </c>
      <c r="Q1644">
        <v>7</v>
      </c>
      <c r="R1644" t="s">
        <v>225</v>
      </c>
      <c r="U1644" t="s">
        <v>226</v>
      </c>
      <c r="V1644" t="s">
        <v>227</v>
      </c>
      <c r="W1644" t="s">
        <v>219</v>
      </c>
    </row>
    <row r="1645" spans="1:23" x14ac:dyDescent="0.25">
      <c r="A1645">
        <v>266</v>
      </c>
      <c r="B1645" t="s">
        <v>27</v>
      </c>
      <c r="C1645" t="s">
        <v>220</v>
      </c>
      <c r="D1645" t="s">
        <v>205</v>
      </c>
      <c r="E1645" t="s">
        <v>206</v>
      </c>
      <c r="F1645" t="s">
        <v>207</v>
      </c>
      <c r="G1645" t="s">
        <v>234</v>
      </c>
      <c r="H1645" t="s">
        <v>240</v>
      </c>
      <c r="K1645" t="s">
        <v>257</v>
      </c>
      <c r="L1645" t="s">
        <v>211</v>
      </c>
      <c r="M1645" t="s">
        <v>212</v>
      </c>
      <c r="N1645" t="s">
        <v>223</v>
      </c>
      <c r="O1645" t="s">
        <v>224</v>
      </c>
      <c r="P1645" t="s">
        <v>235</v>
      </c>
      <c r="Q1645">
        <v>15</v>
      </c>
      <c r="R1645" t="s">
        <v>216</v>
      </c>
      <c r="U1645" t="s">
        <v>229</v>
      </c>
      <c r="V1645" t="s">
        <v>218</v>
      </c>
      <c r="W1645" t="s">
        <v>219</v>
      </c>
    </row>
    <row r="1646" spans="1:23" x14ac:dyDescent="0.25">
      <c r="A1646">
        <v>263</v>
      </c>
      <c r="B1646" t="s">
        <v>27</v>
      </c>
      <c r="C1646" t="s">
        <v>204</v>
      </c>
      <c r="D1646" t="s">
        <v>205</v>
      </c>
      <c r="E1646" t="s">
        <v>206</v>
      </c>
      <c r="F1646" t="s">
        <v>207</v>
      </c>
      <c r="G1646" t="s">
        <v>234</v>
      </c>
      <c r="H1646" t="s">
        <v>249</v>
      </c>
      <c r="K1646" t="s">
        <v>210</v>
      </c>
      <c r="L1646" t="s">
        <v>211</v>
      </c>
      <c r="M1646" t="s">
        <v>212</v>
      </c>
      <c r="N1646" t="s">
        <v>213</v>
      </c>
      <c r="O1646" t="s">
        <v>214</v>
      </c>
      <c r="P1646" t="s">
        <v>215</v>
      </c>
      <c r="Q1646">
        <v>7</v>
      </c>
      <c r="R1646" t="s">
        <v>216</v>
      </c>
      <c r="U1646" t="s">
        <v>229</v>
      </c>
      <c r="V1646" t="s">
        <v>218</v>
      </c>
      <c r="W1646" t="s">
        <v>230</v>
      </c>
    </row>
    <row r="1647" spans="1:23" x14ac:dyDescent="0.25">
      <c r="A1647">
        <v>265</v>
      </c>
      <c r="B1647" t="s">
        <v>27</v>
      </c>
      <c r="C1647" t="s">
        <v>204</v>
      </c>
      <c r="D1647" t="s">
        <v>205</v>
      </c>
      <c r="E1647" t="s">
        <v>206</v>
      </c>
      <c r="F1647" t="s">
        <v>207</v>
      </c>
      <c r="G1647" t="s">
        <v>234</v>
      </c>
      <c r="H1647" t="s">
        <v>232</v>
      </c>
      <c r="K1647" t="s">
        <v>210</v>
      </c>
      <c r="L1647" t="s">
        <v>211</v>
      </c>
      <c r="M1647" t="s">
        <v>212</v>
      </c>
      <c r="N1647" t="s">
        <v>213</v>
      </c>
      <c r="O1647" t="s">
        <v>214</v>
      </c>
      <c r="P1647" t="s">
        <v>215</v>
      </c>
      <c r="Q1647">
        <v>7</v>
      </c>
      <c r="R1647" t="s">
        <v>216</v>
      </c>
      <c r="U1647" t="s">
        <v>229</v>
      </c>
      <c r="V1647" t="s">
        <v>218</v>
      </c>
      <c r="W1647" t="s">
        <v>219</v>
      </c>
    </row>
    <row r="1648" spans="1:23" x14ac:dyDescent="0.25">
      <c r="A1648">
        <v>270</v>
      </c>
      <c r="B1648" t="s">
        <v>27</v>
      </c>
      <c r="C1648" t="s">
        <v>220</v>
      </c>
      <c r="D1648" t="s">
        <v>205</v>
      </c>
      <c r="E1648" t="s">
        <v>206</v>
      </c>
      <c r="F1648" t="s">
        <v>221</v>
      </c>
      <c r="H1648" t="s">
        <v>240</v>
      </c>
      <c r="K1648" t="s">
        <v>257</v>
      </c>
      <c r="L1648" t="s">
        <v>211</v>
      </c>
      <c r="M1648" t="s">
        <v>212</v>
      </c>
      <c r="N1648" t="s">
        <v>223</v>
      </c>
      <c r="O1648" t="s">
        <v>224</v>
      </c>
      <c r="P1648" t="s">
        <v>215</v>
      </c>
      <c r="Q1648">
        <v>7</v>
      </c>
      <c r="R1648" t="s">
        <v>274</v>
      </c>
      <c r="U1648" t="s">
        <v>229</v>
      </c>
      <c r="V1648" t="s">
        <v>227</v>
      </c>
      <c r="W1648" t="s">
        <v>219</v>
      </c>
    </row>
    <row r="1649" spans="1:23" x14ac:dyDescent="0.25">
      <c r="A1649">
        <v>271</v>
      </c>
      <c r="B1649" t="s">
        <v>27</v>
      </c>
      <c r="C1649" t="s">
        <v>220</v>
      </c>
      <c r="D1649" t="s">
        <v>205</v>
      </c>
      <c r="E1649" t="s">
        <v>206</v>
      </c>
      <c r="F1649" t="s">
        <v>207</v>
      </c>
      <c r="G1649" t="s">
        <v>245</v>
      </c>
      <c r="H1649" t="s">
        <v>290</v>
      </c>
      <c r="K1649" t="s">
        <v>257</v>
      </c>
      <c r="L1649" t="s">
        <v>211</v>
      </c>
      <c r="M1649" t="s">
        <v>212</v>
      </c>
      <c r="N1649" t="s">
        <v>223</v>
      </c>
      <c r="O1649" t="s">
        <v>224</v>
      </c>
      <c r="P1649" t="s">
        <v>228</v>
      </c>
      <c r="Q1649">
        <v>12.5</v>
      </c>
      <c r="R1649" t="s">
        <v>216</v>
      </c>
      <c r="U1649" t="s">
        <v>229</v>
      </c>
      <c r="V1649" t="s">
        <v>218</v>
      </c>
      <c r="W1649" t="s">
        <v>219</v>
      </c>
    </row>
    <row r="1650" spans="1:23" x14ac:dyDescent="0.25">
      <c r="A1650">
        <v>267</v>
      </c>
      <c r="B1650" t="s">
        <v>27</v>
      </c>
      <c r="C1650" t="s">
        <v>204</v>
      </c>
      <c r="D1650" t="s">
        <v>205</v>
      </c>
      <c r="E1650" t="s">
        <v>206</v>
      </c>
      <c r="F1650" t="s">
        <v>207</v>
      </c>
      <c r="G1650" t="s">
        <v>234</v>
      </c>
      <c r="H1650" t="s">
        <v>249</v>
      </c>
      <c r="K1650" t="s">
        <v>279</v>
      </c>
      <c r="L1650" t="s">
        <v>211</v>
      </c>
      <c r="M1650" t="s">
        <v>212</v>
      </c>
      <c r="N1650" t="s">
        <v>213</v>
      </c>
      <c r="O1650" t="s">
        <v>214</v>
      </c>
      <c r="P1650" t="s">
        <v>259</v>
      </c>
      <c r="Q1650">
        <v>2</v>
      </c>
      <c r="R1650" t="s">
        <v>281</v>
      </c>
      <c r="U1650" t="s">
        <v>283</v>
      </c>
      <c r="V1650" t="s">
        <v>227</v>
      </c>
      <c r="W1650" t="s">
        <v>219</v>
      </c>
    </row>
    <row r="1651" spans="1:23" x14ac:dyDescent="0.25">
      <c r="A1651">
        <v>273</v>
      </c>
      <c r="B1651" t="s">
        <v>27</v>
      </c>
      <c r="C1651" t="s">
        <v>220</v>
      </c>
      <c r="D1651" t="s">
        <v>205</v>
      </c>
      <c r="E1651" t="s">
        <v>206</v>
      </c>
      <c r="F1651" t="s">
        <v>207</v>
      </c>
      <c r="G1651" t="s">
        <v>234</v>
      </c>
      <c r="H1651" t="s">
        <v>249</v>
      </c>
      <c r="K1651" t="s">
        <v>210</v>
      </c>
      <c r="L1651" t="s">
        <v>211</v>
      </c>
      <c r="M1651" t="s">
        <v>212</v>
      </c>
      <c r="N1651" t="s">
        <v>223</v>
      </c>
      <c r="O1651" t="s">
        <v>224</v>
      </c>
      <c r="P1651" t="s">
        <v>215</v>
      </c>
      <c r="Q1651">
        <v>7</v>
      </c>
      <c r="R1651" t="s">
        <v>216</v>
      </c>
      <c r="U1651" t="s">
        <v>229</v>
      </c>
      <c r="V1651" t="s">
        <v>227</v>
      </c>
      <c r="W1651" t="s">
        <v>230</v>
      </c>
    </row>
    <row r="1652" spans="1:23" x14ac:dyDescent="0.25">
      <c r="A1652">
        <v>269</v>
      </c>
      <c r="B1652" t="s">
        <v>27</v>
      </c>
      <c r="C1652" t="s">
        <v>204</v>
      </c>
      <c r="D1652" t="s">
        <v>205</v>
      </c>
      <c r="E1652" t="s">
        <v>206</v>
      </c>
      <c r="F1652" t="s">
        <v>221</v>
      </c>
      <c r="H1652" t="s">
        <v>271</v>
      </c>
      <c r="K1652" t="s">
        <v>210</v>
      </c>
      <c r="L1652" t="s">
        <v>211</v>
      </c>
      <c r="M1652" t="s">
        <v>212</v>
      </c>
      <c r="N1652" t="s">
        <v>213</v>
      </c>
      <c r="O1652" t="s">
        <v>214</v>
      </c>
      <c r="P1652" t="s">
        <v>235</v>
      </c>
      <c r="Q1652">
        <v>15</v>
      </c>
      <c r="R1652" t="s">
        <v>216</v>
      </c>
      <c r="U1652" t="s">
        <v>229</v>
      </c>
      <c r="V1652" t="s">
        <v>218</v>
      </c>
      <c r="W1652" t="s">
        <v>230</v>
      </c>
    </row>
    <row r="1653" spans="1:23" x14ac:dyDescent="0.25">
      <c r="A1653">
        <v>272</v>
      </c>
      <c r="B1653" t="s">
        <v>27</v>
      </c>
      <c r="C1653" t="s">
        <v>204</v>
      </c>
      <c r="D1653" t="s">
        <v>242</v>
      </c>
      <c r="E1653" t="s">
        <v>206</v>
      </c>
      <c r="F1653" t="s">
        <v>276</v>
      </c>
      <c r="J1653" t="s">
        <v>277</v>
      </c>
      <c r="K1653" t="s">
        <v>210</v>
      </c>
      <c r="L1653" t="s">
        <v>211</v>
      </c>
      <c r="M1653" t="s">
        <v>212</v>
      </c>
      <c r="N1653" t="s">
        <v>213</v>
      </c>
      <c r="O1653" t="s">
        <v>214</v>
      </c>
      <c r="P1653" t="s">
        <v>235</v>
      </c>
      <c r="Q1653">
        <v>15</v>
      </c>
      <c r="R1653" t="s">
        <v>260</v>
      </c>
      <c r="U1653" t="s">
        <v>229</v>
      </c>
      <c r="V1653" t="s">
        <v>218</v>
      </c>
      <c r="W1653" t="s">
        <v>219</v>
      </c>
    </row>
    <row r="1654" spans="1:23" x14ac:dyDescent="0.25">
      <c r="A1654">
        <v>277</v>
      </c>
      <c r="B1654" t="s">
        <v>27</v>
      </c>
      <c r="C1654" t="s">
        <v>220</v>
      </c>
      <c r="D1654" t="s">
        <v>205</v>
      </c>
      <c r="E1654" t="s">
        <v>206</v>
      </c>
      <c r="F1654" t="s">
        <v>221</v>
      </c>
      <c r="H1654" t="s">
        <v>271</v>
      </c>
      <c r="K1654" t="s">
        <v>210</v>
      </c>
      <c r="L1654" t="s">
        <v>211</v>
      </c>
      <c r="M1654" t="s">
        <v>212</v>
      </c>
      <c r="N1654" t="s">
        <v>213</v>
      </c>
      <c r="O1654" t="s">
        <v>214</v>
      </c>
      <c r="P1654" t="s">
        <v>259</v>
      </c>
      <c r="Q1654">
        <v>2</v>
      </c>
      <c r="R1654" t="s">
        <v>225</v>
      </c>
      <c r="U1654" t="s">
        <v>229</v>
      </c>
      <c r="V1654" t="s">
        <v>227</v>
      </c>
      <c r="W1654" t="s">
        <v>230</v>
      </c>
    </row>
    <row r="1655" spans="1:23" x14ac:dyDescent="0.25">
      <c r="A1655">
        <v>274</v>
      </c>
      <c r="B1655" t="s">
        <v>27</v>
      </c>
      <c r="C1655" t="s">
        <v>204</v>
      </c>
      <c r="D1655" t="s">
        <v>205</v>
      </c>
      <c r="E1655" t="s">
        <v>206</v>
      </c>
      <c r="F1655" t="s">
        <v>221</v>
      </c>
      <c r="H1655" t="s">
        <v>249</v>
      </c>
      <c r="K1655" t="s">
        <v>279</v>
      </c>
      <c r="L1655" t="s">
        <v>211</v>
      </c>
      <c r="M1655" t="s">
        <v>212</v>
      </c>
      <c r="N1655" t="s">
        <v>213</v>
      </c>
      <c r="O1655" t="s">
        <v>214</v>
      </c>
      <c r="P1655" t="s">
        <v>228</v>
      </c>
      <c r="Q1655">
        <v>12.5</v>
      </c>
      <c r="R1655" t="s">
        <v>233</v>
      </c>
      <c r="U1655" t="s">
        <v>229</v>
      </c>
      <c r="V1655" t="s">
        <v>227</v>
      </c>
      <c r="W1655" t="s">
        <v>219</v>
      </c>
    </row>
    <row r="1656" spans="1:23" x14ac:dyDescent="0.25">
      <c r="A1656">
        <v>275</v>
      </c>
      <c r="B1656" t="s">
        <v>27</v>
      </c>
      <c r="C1656" t="s">
        <v>204</v>
      </c>
      <c r="D1656" t="s">
        <v>205</v>
      </c>
      <c r="E1656" t="s">
        <v>206</v>
      </c>
      <c r="F1656" t="s">
        <v>221</v>
      </c>
      <c r="H1656" t="s">
        <v>249</v>
      </c>
      <c r="K1656" t="s">
        <v>210</v>
      </c>
      <c r="L1656" t="s">
        <v>211</v>
      </c>
      <c r="M1656" t="s">
        <v>212</v>
      </c>
      <c r="N1656" t="s">
        <v>213</v>
      </c>
      <c r="O1656" t="s">
        <v>214</v>
      </c>
      <c r="P1656" t="s">
        <v>215</v>
      </c>
      <c r="Q1656">
        <v>7</v>
      </c>
      <c r="R1656" t="s">
        <v>267</v>
      </c>
      <c r="U1656" t="s">
        <v>226</v>
      </c>
      <c r="V1656" t="s">
        <v>227</v>
      </c>
      <c r="W1656" t="s">
        <v>230</v>
      </c>
    </row>
    <row r="1657" spans="1:23" x14ac:dyDescent="0.25">
      <c r="A1657">
        <v>278</v>
      </c>
      <c r="B1657" t="s">
        <v>27</v>
      </c>
      <c r="C1657" t="s">
        <v>204</v>
      </c>
      <c r="D1657" t="s">
        <v>205</v>
      </c>
      <c r="E1657" t="s">
        <v>206</v>
      </c>
      <c r="F1657" t="s">
        <v>221</v>
      </c>
      <c r="H1657" t="s">
        <v>271</v>
      </c>
      <c r="K1657" t="s">
        <v>210</v>
      </c>
      <c r="L1657" t="s">
        <v>211</v>
      </c>
      <c r="M1657" t="s">
        <v>212</v>
      </c>
      <c r="N1657" t="s">
        <v>213</v>
      </c>
      <c r="O1657" t="s">
        <v>214</v>
      </c>
      <c r="P1657" t="s">
        <v>215</v>
      </c>
      <c r="Q1657">
        <v>7</v>
      </c>
      <c r="R1657" t="s">
        <v>554</v>
      </c>
      <c r="U1657" t="s">
        <v>226</v>
      </c>
      <c r="V1657" t="s">
        <v>227</v>
      </c>
      <c r="W1657" t="s">
        <v>230</v>
      </c>
    </row>
    <row r="1658" spans="1:23" x14ac:dyDescent="0.25">
      <c r="A1658">
        <v>282</v>
      </c>
      <c r="B1658" t="s">
        <v>27</v>
      </c>
      <c r="C1658" t="s">
        <v>220</v>
      </c>
      <c r="D1658" t="s">
        <v>205</v>
      </c>
      <c r="E1658" t="s">
        <v>246</v>
      </c>
      <c r="K1658" t="s">
        <v>48</v>
      </c>
      <c r="N1658" t="s">
        <v>236</v>
      </c>
      <c r="O1658" t="s">
        <v>236</v>
      </c>
      <c r="S1658" t="s">
        <v>247</v>
      </c>
      <c r="T1658">
        <v>110</v>
      </c>
      <c r="U1658" t="s">
        <v>229</v>
      </c>
      <c r="V1658" t="s">
        <v>227</v>
      </c>
      <c r="W1658" t="s">
        <v>219</v>
      </c>
    </row>
    <row r="1659" spans="1:23" x14ac:dyDescent="0.25">
      <c r="A1659">
        <v>279</v>
      </c>
      <c r="B1659" t="s">
        <v>27</v>
      </c>
      <c r="C1659" t="s">
        <v>204</v>
      </c>
      <c r="D1659" t="s">
        <v>205</v>
      </c>
      <c r="E1659" t="s">
        <v>206</v>
      </c>
      <c r="F1659" t="s">
        <v>276</v>
      </c>
      <c r="J1659" t="s">
        <v>277</v>
      </c>
      <c r="K1659" t="s">
        <v>210</v>
      </c>
      <c r="L1659" t="s">
        <v>211</v>
      </c>
      <c r="M1659" t="s">
        <v>212</v>
      </c>
      <c r="N1659" t="s">
        <v>223</v>
      </c>
      <c r="O1659" t="s">
        <v>224</v>
      </c>
      <c r="P1659" t="s">
        <v>228</v>
      </c>
      <c r="Q1659">
        <v>12.5</v>
      </c>
      <c r="R1659" t="s">
        <v>281</v>
      </c>
      <c r="U1659" t="s">
        <v>229</v>
      </c>
      <c r="V1659" t="s">
        <v>218</v>
      </c>
      <c r="W1659" t="s">
        <v>230</v>
      </c>
    </row>
    <row r="1660" spans="1:23" x14ac:dyDescent="0.25">
      <c r="A1660">
        <v>292</v>
      </c>
      <c r="B1660" t="s">
        <v>27</v>
      </c>
      <c r="C1660" t="s">
        <v>204</v>
      </c>
      <c r="D1660" t="s">
        <v>205</v>
      </c>
      <c r="E1660" t="s">
        <v>206</v>
      </c>
      <c r="F1660" t="s">
        <v>207</v>
      </c>
      <c r="G1660" t="s">
        <v>234</v>
      </c>
      <c r="H1660" t="s">
        <v>249</v>
      </c>
      <c r="K1660" t="s">
        <v>243</v>
      </c>
      <c r="L1660" t="s">
        <v>211</v>
      </c>
      <c r="M1660" t="s">
        <v>212</v>
      </c>
      <c r="N1660" t="s">
        <v>223</v>
      </c>
      <c r="O1660" t="s">
        <v>224</v>
      </c>
      <c r="P1660" t="s">
        <v>215</v>
      </c>
      <c r="Q1660">
        <v>7</v>
      </c>
      <c r="R1660" t="s">
        <v>216</v>
      </c>
      <c r="U1660" t="s">
        <v>229</v>
      </c>
      <c r="V1660" t="s">
        <v>218</v>
      </c>
      <c r="W1660" t="s">
        <v>230</v>
      </c>
    </row>
    <row r="1661" spans="1:23" x14ac:dyDescent="0.25">
      <c r="A1661">
        <v>294</v>
      </c>
      <c r="B1661" t="s">
        <v>27</v>
      </c>
      <c r="C1661" t="s">
        <v>204</v>
      </c>
      <c r="D1661" t="s">
        <v>205</v>
      </c>
      <c r="E1661" t="s">
        <v>206</v>
      </c>
      <c r="F1661" t="s">
        <v>221</v>
      </c>
      <c r="H1661" t="s">
        <v>249</v>
      </c>
      <c r="K1661" t="s">
        <v>210</v>
      </c>
      <c r="L1661" t="s">
        <v>211</v>
      </c>
      <c r="M1661" t="s">
        <v>212</v>
      </c>
      <c r="N1661" t="s">
        <v>213</v>
      </c>
      <c r="O1661" t="s">
        <v>214</v>
      </c>
      <c r="P1661" t="s">
        <v>215</v>
      </c>
      <c r="Q1661">
        <v>7</v>
      </c>
      <c r="R1661" t="s">
        <v>281</v>
      </c>
      <c r="U1661" t="s">
        <v>226</v>
      </c>
      <c r="V1661" t="s">
        <v>227</v>
      </c>
      <c r="W1661" t="s">
        <v>230</v>
      </c>
    </row>
    <row r="1662" spans="1:23" x14ac:dyDescent="0.25">
      <c r="A1662">
        <v>295</v>
      </c>
      <c r="B1662" t="s">
        <v>27</v>
      </c>
      <c r="C1662" t="s">
        <v>204</v>
      </c>
      <c r="D1662" t="s">
        <v>205</v>
      </c>
      <c r="E1662" t="s">
        <v>206</v>
      </c>
      <c r="F1662" t="s">
        <v>207</v>
      </c>
      <c r="G1662" t="s">
        <v>234</v>
      </c>
      <c r="H1662" t="s">
        <v>232</v>
      </c>
      <c r="K1662" t="s">
        <v>210</v>
      </c>
      <c r="L1662" t="s">
        <v>211</v>
      </c>
      <c r="M1662" t="s">
        <v>212</v>
      </c>
      <c r="N1662" t="s">
        <v>213</v>
      </c>
      <c r="O1662" t="s">
        <v>214</v>
      </c>
      <c r="P1662" t="s">
        <v>228</v>
      </c>
      <c r="Q1662">
        <v>12.5</v>
      </c>
      <c r="R1662" t="s">
        <v>555</v>
      </c>
      <c r="U1662" t="s">
        <v>229</v>
      </c>
      <c r="V1662" t="s">
        <v>218</v>
      </c>
      <c r="W1662" t="s">
        <v>230</v>
      </c>
    </row>
    <row r="1663" spans="1:23" x14ac:dyDescent="0.25">
      <c r="A1663">
        <v>297</v>
      </c>
      <c r="B1663" t="s">
        <v>27</v>
      </c>
      <c r="C1663" t="s">
        <v>204</v>
      </c>
      <c r="D1663" t="s">
        <v>205</v>
      </c>
      <c r="E1663" t="s">
        <v>206</v>
      </c>
      <c r="F1663" t="s">
        <v>207</v>
      </c>
      <c r="G1663" t="s">
        <v>234</v>
      </c>
      <c r="H1663" t="s">
        <v>248</v>
      </c>
      <c r="K1663" t="s">
        <v>210</v>
      </c>
      <c r="L1663" t="s">
        <v>211</v>
      </c>
      <c r="M1663" t="s">
        <v>212</v>
      </c>
      <c r="N1663" t="s">
        <v>213</v>
      </c>
      <c r="O1663" t="s">
        <v>214</v>
      </c>
      <c r="P1663" t="s">
        <v>235</v>
      </c>
      <c r="Q1663">
        <v>15</v>
      </c>
      <c r="R1663" t="s">
        <v>281</v>
      </c>
      <c r="U1663" t="s">
        <v>229</v>
      </c>
      <c r="V1663" t="s">
        <v>218</v>
      </c>
      <c r="W1663" t="s">
        <v>230</v>
      </c>
    </row>
    <row r="1664" spans="1:23" x14ac:dyDescent="0.25">
      <c r="A1664">
        <v>299</v>
      </c>
      <c r="B1664" t="s">
        <v>27</v>
      </c>
      <c r="C1664" t="s">
        <v>204</v>
      </c>
      <c r="D1664" t="s">
        <v>205</v>
      </c>
      <c r="E1664" t="s">
        <v>206</v>
      </c>
      <c r="F1664" t="s">
        <v>221</v>
      </c>
      <c r="H1664" t="s">
        <v>249</v>
      </c>
      <c r="K1664" t="s">
        <v>46</v>
      </c>
      <c r="L1664" t="s">
        <v>211</v>
      </c>
      <c r="M1664" t="s">
        <v>212</v>
      </c>
      <c r="N1664" t="s">
        <v>213</v>
      </c>
      <c r="O1664" t="s">
        <v>214</v>
      </c>
      <c r="P1664" t="s">
        <v>235</v>
      </c>
      <c r="Q1664">
        <v>15</v>
      </c>
      <c r="R1664" t="s">
        <v>225</v>
      </c>
      <c r="U1664" t="s">
        <v>229</v>
      </c>
      <c r="V1664" t="s">
        <v>218</v>
      </c>
      <c r="W1664" t="s">
        <v>219</v>
      </c>
    </row>
    <row r="1665" spans="1:23" x14ac:dyDescent="0.25">
      <c r="A1665">
        <v>300</v>
      </c>
      <c r="B1665" t="s">
        <v>27</v>
      </c>
      <c r="C1665" t="s">
        <v>204</v>
      </c>
      <c r="D1665" t="s">
        <v>205</v>
      </c>
      <c r="E1665" t="s">
        <v>206</v>
      </c>
      <c r="F1665" t="s">
        <v>207</v>
      </c>
      <c r="G1665" t="s">
        <v>208</v>
      </c>
      <c r="H1665" t="s">
        <v>232</v>
      </c>
      <c r="K1665" t="s">
        <v>257</v>
      </c>
      <c r="L1665" t="s">
        <v>211</v>
      </c>
      <c r="M1665" t="s">
        <v>212</v>
      </c>
      <c r="N1665" t="s">
        <v>213</v>
      </c>
      <c r="O1665" t="s">
        <v>214</v>
      </c>
      <c r="P1665" t="s">
        <v>215</v>
      </c>
      <c r="Q1665">
        <v>7</v>
      </c>
      <c r="R1665" t="s">
        <v>233</v>
      </c>
      <c r="U1665" t="s">
        <v>229</v>
      </c>
      <c r="V1665" t="s">
        <v>227</v>
      </c>
      <c r="W1665" t="s">
        <v>230</v>
      </c>
    </row>
    <row r="1666" spans="1:23" x14ac:dyDescent="0.25">
      <c r="A1666">
        <v>301</v>
      </c>
      <c r="B1666" t="s">
        <v>27</v>
      </c>
      <c r="C1666" t="s">
        <v>204</v>
      </c>
      <c r="D1666" t="s">
        <v>205</v>
      </c>
      <c r="E1666" t="s">
        <v>206</v>
      </c>
      <c r="F1666" t="s">
        <v>221</v>
      </c>
      <c r="H1666" t="s">
        <v>249</v>
      </c>
      <c r="K1666" t="s">
        <v>210</v>
      </c>
      <c r="L1666" t="s">
        <v>211</v>
      </c>
      <c r="M1666" t="s">
        <v>212</v>
      </c>
      <c r="N1666" t="s">
        <v>213</v>
      </c>
      <c r="O1666" t="s">
        <v>214</v>
      </c>
      <c r="P1666" t="s">
        <v>228</v>
      </c>
      <c r="Q1666">
        <v>12.5</v>
      </c>
      <c r="R1666" t="s">
        <v>225</v>
      </c>
      <c r="U1666" t="s">
        <v>229</v>
      </c>
      <c r="V1666" t="s">
        <v>227</v>
      </c>
      <c r="W1666" t="s">
        <v>230</v>
      </c>
    </row>
    <row r="1667" spans="1:23" x14ac:dyDescent="0.25">
      <c r="A1667">
        <v>360</v>
      </c>
      <c r="B1667" t="s">
        <v>27</v>
      </c>
      <c r="C1667" t="s">
        <v>204</v>
      </c>
      <c r="D1667" t="s">
        <v>205</v>
      </c>
      <c r="E1667" t="s">
        <v>206</v>
      </c>
      <c r="F1667" t="s">
        <v>207</v>
      </c>
      <c r="G1667" t="s">
        <v>208</v>
      </c>
      <c r="H1667" t="s">
        <v>232</v>
      </c>
      <c r="K1667" t="s">
        <v>210</v>
      </c>
      <c r="L1667" t="s">
        <v>211</v>
      </c>
      <c r="M1667" t="s">
        <v>212</v>
      </c>
      <c r="N1667" t="s">
        <v>213</v>
      </c>
      <c r="O1667" t="s">
        <v>214</v>
      </c>
      <c r="P1667" t="s">
        <v>228</v>
      </c>
      <c r="Q1667">
        <v>12.5</v>
      </c>
      <c r="R1667" t="s">
        <v>274</v>
      </c>
      <c r="U1667" t="s">
        <v>217</v>
      </c>
      <c r="V1667" t="s">
        <v>227</v>
      </c>
      <c r="W1667" t="s">
        <v>219</v>
      </c>
    </row>
    <row r="1668" spans="1:23" x14ac:dyDescent="0.25">
      <c r="A1668">
        <v>365</v>
      </c>
      <c r="B1668" t="s">
        <v>27</v>
      </c>
      <c r="C1668" t="s">
        <v>220</v>
      </c>
      <c r="D1668" t="s">
        <v>205</v>
      </c>
      <c r="E1668" t="s">
        <v>206</v>
      </c>
      <c r="F1668" t="s">
        <v>221</v>
      </c>
      <c r="H1668" t="s">
        <v>232</v>
      </c>
      <c r="K1668" t="s">
        <v>210</v>
      </c>
      <c r="L1668" t="s">
        <v>237</v>
      </c>
      <c r="M1668" t="s">
        <v>238</v>
      </c>
      <c r="N1668" t="s">
        <v>223</v>
      </c>
      <c r="O1668" t="s">
        <v>224</v>
      </c>
      <c r="P1668" t="s">
        <v>228</v>
      </c>
      <c r="Q1668">
        <v>12.5</v>
      </c>
      <c r="R1668" t="s">
        <v>233</v>
      </c>
      <c r="U1668" t="s">
        <v>226</v>
      </c>
      <c r="V1668" t="s">
        <v>227</v>
      </c>
      <c r="W1668" t="s">
        <v>230</v>
      </c>
    </row>
    <row r="1669" spans="1:23" x14ac:dyDescent="0.25">
      <c r="A1669">
        <v>367</v>
      </c>
      <c r="B1669" t="s">
        <v>27</v>
      </c>
      <c r="C1669" t="s">
        <v>220</v>
      </c>
      <c r="D1669" t="s">
        <v>205</v>
      </c>
      <c r="E1669" t="s">
        <v>206</v>
      </c>
      <c r="F1669" t="s">
        <v>221</v>
      </c>
      <c r="H1669" t="s">
        <v>240</v>
      </c>
      <c r="K1669" t="s">
        <v>210</v>
      </c>
      <c r="L1669" t="s">
        <v>237</v>
      </c>
      <c r="M1669" t="s">
        <v>238</v>
      </c>
      <c r="N1669" t="s">
        <v>223</v>
      </c>
      <c r="O1669" t="s">
        <v>224</v>
      </c>
      <c r="P1669" t="s">
        <v>228</v>
      </c>
      <c r="Q1669">
        <v>12.5</v>
      </c>
      <c r="R1669" t="s">
        <v>239</v>
      </c>
      <c r="U1669" t="s">
        <v>226</v>
      </c>
      <c r="V1669" t="s">
        <v>227</v>
      </c>
      <c r="W1669" t="s">
        <v>230</v>
      </c>
    </row>
    <row r="1670" spans="1:23" x14ac:dyDescent="0.25">
      <c r="A1670">
        <v>372</v>
      </c>
      <c r="B1670" t="s">
        <v>27</v>
      </c>
      <c r="C1670" t="s">
        <v>220</v>
      </c>
      <c r="D1670" t="s">
        <v>205</v>
      </c>
      <c r="E1670" t="s">
        <v>206</v>
      </c>
      <c r="F1670" t="s">
        <v>207</v>
      </c>
      <c r="G1670" t="s">
        <v>245</v>
      </c>
      <c r="H1670" t="s">
        <v>249</v>
      </c>
      <c r="K1670" t="s">
        <v>257</v>
      </c>
      <c r="L1670" t="s">
        <v>237</v>
      </c>
      <c r="M1670" t="s">
        <v>238</v>
      </c>
      <c r="N1670" t="s">
        <v>213</v>
      </c>
      <c r="O1670" t="s">
        <v>214</v>
      </c>
      <c r="P1670" t="s">
        <v>228</v>
      </c>
      <c r="Q1670">
        <v>12.5</v>
      </c>
      <c r="R1670" t="s">
        <v>292</v>
      </c>
      <c r="U1670" t="s">
        <v>226</v>
      </c>
      <c r="V1670" t="s">
        <v>227</v>
      </c>
      <c r="W1670" t="s">
        <v>219</v>
      </c>
    </row>
    <row r="1671" spans="1:23" x14ac:dyDescent="0.25">
      <c r="A1671">
        <v>377</v>
      </c>
      <c r="B1671" t="s">
        <v>27</v>
      </c>
      <c r="C1671" t="s">
        <v>220</v>
      </c>
      <c r="D1671" t="s">
        <v>205</v>
      </c>
      <c r="E1671" t="s">
        <v>206</v>
      </c>
      <c r="F1671" t="s">
        <v>207</v>
      </c>
      <c r="G1671" t="s">
        <v>231</v>
      </c>
      <c r="H1671" t="s">
        <v>271</v>
      </c>
      <c r="K1671" t="s">
        <v>210</v>
      </c>
      <c r="L1671" t="s">
        <v>211</v>
      </c>
      <c r="M1671" t="s">
        <v>212</v>
      </c>
      <c r="N1671" t="s">
        <v>213</v>
      </c>
      <c r="O1671" t="s">
        <v>214</v>
      </c>
      <c r="P1671" t="s">
        <v>259</v>
      </c>
      <c r="Q1671">
        <v>2</v>
      </c>
      <c r="R1671" t="s">
        <v>216</v>
      </c>
      <c r="U1671" t="s">
        <v>229</v>
      </c>
      <c r="V1671" t="s">
        <v>218</v>
      </c>
      <c r="W1671" t="s">
        <v>230</v>
      </c>
    </row>
    <row r="1672" spans="1:23" x14ac:dyDescent="0.25">
      <c r="A1672">
        <v>396</v>
      </c>
      <c r="B1672" t="s">
        <v>27</v>
      </c>
      <c r="C1672" t="s">
        <v>220</v>
      </c>
      <c r="D1672" t="s">
        <v>205</v>
      </c>
      <c r="E1672" t="s">
        <v>206</v>
      </c>
      <c r="F1672" t="s">
        <v>221</v>
      </c>
      <c r="H1672" t="s">
        <v>290</v>
      </c>
      <c r="K1672" t="s">
        <v>210</v>
      </c>
      <c r="L1672" t="s">
        <v>211</v>
      </c>
      <c r="M1672" t="s">
        <v>212</v>
      </c>
      <c r="N1672" t="s">
        <v>213</v>
      </c>
      <c r="O1672" t="s">
        <v>214</v>
      </c>
      <c r="P1672" t="s">
        <v>228</v>
      </c>
      <c r="Q1672">
        <v>12.5</v>
      </c>
      <c r="R1672" t="s">
        <v>556</v>
      </c>
      <c r="U1672" t="s">
        <v>311</v>
      </c>
      <c r="V1672" t="s">
        <v>227</v>
      </c>
      <c r="W1672" t="s">
        <v>219</v>
      </c>
    </row>
    <row r="1673" spans="1:23" x14ac:dyDescent="0.25">
      <c r="A1673">
        <v>363</v>
      </c>
      <c r="B1673" t="s">
        <v>27</v>
      </c>
      <c r="C1673" t="s">
        <v>204</v>
      </c>
      <c r="D1673" t="s">
        <v>205</v>
      </c>
      <c r="E1673" t="s">
        <v>206</v>
      </c>
      <c r="F1673" t="s">
        <v>221</v>
      </c>
      <c r="H1673" t="s">
        <v>232</v>
      </c>
      <c r="K1673" t="s">
        <v>210</v>
      </c>
      <c r="L1673" t="s">
        <v>211</v>
      </c>
      <c r="M1673" t="s">
        <v>212</v>
      </c>
      <c r="N1673" t="s">
        <v>213</v>
      </c>
      <c r="O1673" t="s">
        <v>214</v>
      </c>
      <c r="P1673" t="s">
        <v>215</v>
      </c>
      <c r="Q1673">
        <v>7</v>
      </c>
      <c r="R1673" t="s">
        <v>282</v>
      </c>
      <c r="U1673" t="s">
        <v>298</v>
      </c>
      <c r="V1673" t="s">
        <v>218</v>
      </c>
      <c r="W1673" t="s">
        <v>230</v>
      </c>
    </row>
    <row r="1674" spans="1:23" x14ac:dyDescent="0.25">
      <c r="A1674">
        <v>403</v>
      </c>
      <c r="B1674" t="s">
        <v>27</v>
      </c>
      <c r="C1674" t="s">
        <v>204</v>
      </c>
      <c r="D1674" t="s">
        <v>205</v>
      </c>
      <c r="E1674" t="s">
        <v>43</v>
      </c>
      <c r="K1674" t="s">
        <v>43</v>
      </c>
      <c r="N1674" t="s">
        <v>236</v>
      </c>
      <c r="O1674" t="s">
        <v>236</v>
      </c>
    </row>
    <row r="1675" spans="1:23" x14ac:dyDescent="0.25">
      <c r="A1675">
        <v>402</v>
      </c>
      <c r="B1675" t="s">
        <v>27</v>
      </c>
      <c r="C1675" t="s">
        <v>204</v>
      </c>
      <c r="D1675" t="s">
        <v>205</v>
      </c>
      <c r="E1675" t="s">
        <v>206</v>
      </c>
      <c r="F1675" t="s">
        <v>207</v>
      </c>
      <c r="G1675" t="s">
        <v>245</v>
      </c>
      <c r="H1675" t="s">
        <v>240</v>
      </c>
      <c r="K1675" t="s">
        <v>210</v>
      </c>
      <c r="L1675" t="s">
        <v>211</v>
      </c>
      <c r="M1675" t="s">
        <v>212</v>
      </c>
      <c r="N1675" t="s">
        <v>223</v>
      </c>
      <c r="O1675" t="s">
        <v>224</v>
      </c>
      <c r="P1675" t="s">
        <v>215</v>
      </c>
      <c r="Q1675">
        <v>7</v>
      </c>
      <c r="R1675" t="s">
        <v>216</v>
      </c>
      <c r="U1675" t="s">
        <v>229</v>
      </c>
      <c r="V1675" t="s">
        <v>227</v>
      </c>
      <c r="W1675" t="s">
        <v>219</v>
      </c>
    </row>
    <row r="1676" spans="1:23" x14ac:dyDescent="0.25">
      <c r="A1676">
        <v>450</v>
      </c>
      <c r="B1676" t="s">
        <v>27</v>
      </c>
      <c r="C1676" t="s">
        <v>220</v>
      </c>
      <c r="D1676" t="s">
        <v>205</v>
      </c>
      <c r="E1676" t="s">
        <v>206</v>
      </c>
      <c r="F1676" t="s">
        <v>221</v>
      </c>
      <c r="H1676" t="s">
        <v>240</v>
      </c>
      <c r="K1676" t="s">
        <v>210</v>
      </c>
      <c r="L1676" t="s">
        <v>211</v>
      </c>
      <c r="M1676" t="s">
        <v>212</v>
      </c>
      <c r="N1676" t="s">
        <v>223</v>
      </c>
      <c r="O1676" t="s">
        <v>224</v>
      </c>
      <c r="P1676" t="s">
        <v>228</v>
      </c>
      <c r="Q1676">
        <v>12.5</v>
      </c>
      <c r="R1676" t="s">
        <v>281</v>
      </c>
      <c r="U1676" t="s">
        <v>270</v>
      </c>
      <c r="V1676" t="s">
        <v>218</v>
      </c>
      <c r="W1676" t="s">
        <v>219</v>
      </c>
    </row>
    <row r="1677" spans="1:23" x14ac:dyDescent="0.25">
      <c r="A1677">
        <v>404</v>
      </c>
      <c r="B1677" t="s">
        <v>27</v>
      </c>
      <c r="C1677" t="s">
        <v>204</v>
      </c>
      <c r="D1677" t="s">
        <v>205</v>
      </c>
      <c r="E1677" t="s">
        <v>206</v>
      </c>
      <c r="F1677" t="s">
        <v>221</v>
      </c>
      <c r="H1677" t="s">
        <v>249</v>
      </c>
      <c r="K1677" t="s">
        <v>210</v>
      </c>
      <c r="L1677" t="s">
        <v>211</v>
      </c>
      <c r="M1677" t="s">
        <v>212</v>
      </c>
      <c r="N1677" t="s">
        <v>213</v>
      </c>
      <c r="O1677" t="s">
        <v>214</v>
      </c>
      <c r="P1677" t="s">
        <v>215</v>
      </c>
      <c r="Q1677">
        <v>7</v>
      </c>
      <c r="R1677" t="s">
        <v>233</v>
      </c>
      <c r="U1677" t="s">
        <v>261</v>
      </c>
      <c r="V1677" t="s">
        <v>218</v>
      </c>
      <c r="W1677" t="s">
        <v>230</v>
      </c>
    </row>
    <row r="1678" spans="1:23" x14ac:dyDescent="0.25">
      <c r="A1678">
        <v>510</v>
      </c>
      <c r="B1678" t="s">
        <v>27</v>
      </c>
      <c r="C1678" t="s">
        <v>204</v>
      </c>
      <c r="D1678" t="s">
        <v>205</v>
      </c>
      <c r="E1678" t="s">
        <v>206</v>
      </c>
      <c r="F1678" t="s">
        <v>276</v>
      </c>
      <c r="J1678" t="s">
        <v>277</v>
      </c>
      <c r="K1678" t="s">
        <v>210</v>
      </c>
      <c r="L1678" t="s">
        <v>211</v>
      </c>
      <c r="M1678" t="s">
        <v>212</v>
      </c>
      <c r="N1678" t="s">
        <v>213</v>
      </c>
      <c r="O1678" t="s">
        <v>214</v>
      </c>
      <c r="P1678" t="s">
        <v>228</v>
      </c>
      <c r="Q1678">
        <v>12.5</v>
      </c>
      <c r="R1678" t="s">
        <v>274</v>
      </c>
      <c r="U1678" t="s">
        <v>411</v>
      </c>
      <c r="V1678" t="s">
        <v>227</v>
      </c>
      <c r="W1678" t="s">
        <v>230</v>
      </c>
    </row>
    <row r="1679" spans="1:23" x14ac:dyDescent="0.25">
      <c r="A1679">
        <v>238</v>
      </c>
      <c r="B1679" t="s">
        <v>27</v>
      </c>
      <c r="C1679" t="s">
        <v>204</v>
      </c>
      <c r="D1679" t="s">
        <v>205</v>
      </c>
      <c r="E1679" t="s">
        <v>251</v>
      </c>
      <c r="F1679" t="s">
        <v>221</v>
      </c>
      <c r="H1679" t="s">
        <v>256</v>
      </c>
      <c r="K1679" t="s">
        <v>210</v>
      </c>
      <c r="L1679" t="s">
        <v>211</v>
      </c>
      <c r="M1679" t="s">
        <v>212</v>
      </c>
      <c r="N1679" t="s">
        <v>213</v>
      </c>
      <c r="O1679" t="s">
        <v>214</v>
      </c>
      <c r="P1679" t="s">
        <v>235</v>
      </c>
      <c r="Q1679">
        <v>15</v>
      </c>
      <c r="R1679" t="s">
        <v>557</v>
      </c>
      <c r="U1679" t="s">
        <v>217</v>
      </c>
      <c r="V1679" t="s">
        <v>218</v>
      </c>
      <c r="W1679" t="s">
        <v>230</v>
      </c>
    </row>
    <row r="1680" spans="1:23" x14ac:dyDescent="0.25">
      <c r="A1680">
        <v>268</v>
      </c>
      <c r="B1680" t="s">
        <v>27</v>
      </c>
      <c r="C1680" t="s">
        <v>220</v>
      </c>
      <c r="D1680" t="s">
        <v>205</v>
      </c>
      <c r="E1680" t="s">
        <v>251</v>
      </c>
      <c r="F1680" t="s">
        <v>221</v>
      </c>
      <c r="H1680" t="s">
        <v>249</v>
      </c>
      <c r="K1680" t="s">
        <v>257</v>
      </c>
      <c r="L1680" t="s">
        <v>211</v>
      </c>
      <c r="M1680" t="s">
        <v>212</v>
      </c>
      <c r="N1680" t="s">
        <v>213</v>
      </c>
      <c r="O1680" t="s">
        <v>214</v>
      </c>
      <c r="P1680" t="s">
        <v>228</v>
      </c>
      <c r="Q1680">
        <v>12.5</v>
      </c>
      <c r="R1680" t="s">
        <v>216</v>
      </c>
      <c r="U1680" t="s">
        <v>261</v>
      </c>
      <c r="V1680" t="s">
        <v>218</v>
      </c>
      <c r="W1680" t="s">
        <v>219</v>
      </c>
    </row>
    <row r="1681" spans="1:23" x14ac:dyDescent="0.25">
      <c r="A1681">
        <v>1425</v>
      </c>
      <c r="B1681" t="s">
        <v>27</v>
      </c>
      <c r="C1681" t="s">
        <v>220</v>
      </c>
      <c r="D1681" t="s">
        <v>205</v>
      </c>
      <c r="E1681" t="s">
        <v>206</v>
      </c>
      <c r="F1681" t="s">
        <v>221</v>
      </c>
      <c r="H1681" t="s">
        <v>290</v>
      </c>
      <c r="K1681" t="s">
        <v>210</v>
      </c>
      <c r="L1681" t="s">
        <v>211</v>
      </c>
      <c r="M1681" t="s">
        <v>212</v>
      </c>
      <c r="N1681" t="s">
        <v>213</v>
      </c>
      <c r="O1681" t="s">
        <v>214</v>
      </c>
      <c r="P1681" t="s">
        <v>228</v>
      </c>
      <c r="Q1681">
        <v>12.5</v>
      </c>
      <c r="R1681" t="s">
        <v>216</v>
      </c>
      <c r="U1681" t="s">
        <v>298</v>
      </c>
      <c r="V1681" t="s">
        <v>227</v>
      </c>
      <c r="W1681" t="s">
        <v>219</v>
      </c>
    </row>
    <row r="1682" spans="1:23" x14ac:dyDescent="0.25">
      <c r="A1682">
        <v>296</v>
      </c>
      <c r="B1682" t="s">
        <v>27</v>
      </c>
      <c r="C1682" t="s">
        <v>220</v>
      </c>
      <c r="D1682" t="s">
        <v>205</v>
      </c>
      <c r="E1682" t="s">
        <v>251</v>
      </c>
      <c r="F1682" t="s">
        <v>221</v>
      </c>
      <c r="H1682" t="s">
        <v>290</v>
      </c>
      <c r="K1682" t="s">
        <v>279</v>
      </c>
      <c r="L1682" t="s">
        <v>237</v>
      </c>
      <c r="M1682" t="s">
        <v>238</v>
      </c>
      <c r="N1682" t="s">
        <v>223</v>
      </c>
      <c r="O1682" t="s">
        <v>224</v>
      </c>
      <c r="P1682" t="s">
        <v>235</v>
      </c>
      <c r="Q1682">
        <v>15</v>
      </c>
      <c r="R1682" t="s">
        <v>216</v>
      </c>
      <c r="U1682" t="s">
        <v>229</v>
      </c>
      <c r="V1682" t="s">
        <v>227</v>
      </c>
      <c r="W1682" t="s">
        <v>219</v>
      </c>
    </row>
    <row r="1683" spans="1:23" x14ac:dyDescent="0.25">
      <c r="A1683">
        <v>302</v>
      </c>
      <c r="B1683" t="s">
        <v>27</v>
      </c>
      <c r="C1683" t="s">
        <v>220</v>
      </c>
      <c r="D1683" t="s">
        <v>205</v>
      </c>
      <c r="E1683" t="s">
        <v>251</v>
      </c>
      <c r="F1683" t="s">
        <v>221</v>
      </c>
      <c r="H1683" t="s">
        <v>268</v>
      </c>
      <c r="K1683" t="s">
        <v>210</v>
      </c>
      <c r="L1683" t="s">
        <v>284</v>
      </c>
      <c r="M1683" s="116">
        <v>0.35</v>
      </c>
      <c r="N1683" t="s">
        <v>223</v>
      </c>
      <c r="O1683" t="s">
        <v>224</v>
      </c>
      <c r="P1683" t="s">
        <v>235</v>
      </c>
      <c r="Q1683">
        <v>15</v>
      </c>
      <c r="R1683" t="s">
        <v>216</v>
      </c>
      <c r="U1683" t="s">
        <v>226</v>
      </c>
      <c r="V1683" t="s">
        <v>227</v>
      </c>
      <c r="W1683" t="s">
        <v>230</v>
      </c>
    </row>
    <row r="1684" spans="1:23" x14ac:dyDescent="0.25">
      <c r="A1684">
        <v>245</v>
      </c>
      <c r="B1684" t="s">
        <v>27</v>
      </c>
      <c r="C1684" t="s">
        <v>204</v>
      </c>
      <c r="D1684" t="s">
        <v>205</v>
      </c>
      <c r="E1684" t="s">
        <v>251</v>
      </c>
      <c r="F1684" t="s">
        <v>221</v>
      </c>
      <c r="H1684" t="s">
        <v>249</v>
      </c>
      <c r="K1684" t="s">
        <v>210</v>
      </c>
      <c r="L1684" t="s">
        <v>211</v>
      </c>
      <c r="M1684" t="s">
        <v>212</v>
      </c>
      <c r="N1684" t="s">
        <v>213</v>
      </c>
      <c r="O1684" t="s">
        <v>214</v>
      </c>
      <c r="P1684" t="s">
        <v>215</v>
      </c>
      <c r="Q1684">
        <v>7</v>
      </c>
      <c r="R1684" t="s">
        <v>233</v>
      </c>
      <c r="U1684" t="s">
        <v>270</v>
      </c>
      <c r="V1684" t="s">
        <v>227</v>
      </c>
      <c r="W1684" t="s">
        <v>230</v>
      </c>
    </row>
    <row r="1685" spans="1:23" x14ac:dyDescent="0.25">
      <c r="A1685">
        <v>381</v>
      </c>
      <c r="B1685" t="s">
        <v>27</v>
      </c>
      <c r="C1685" t="s">
        <v>204</v>
      </c>
      <c r="D1685" t="s">
        <v>205</v>
      </c>
      <c r="E1685" t="s">
        <v>251</v>
      </c>
      <c r="F1685" t="s">
        <v>221</v>
      </c>
      <c r="H1685" t="s">
        <v>222</v>
      </c>
      <c r="K1685" t="s">
        <v>210</v>
      </c>
      <c r="L1685" t="s">
        <v>211</v>
      </c>
      <c r="M1685" t="s">
        <v>212</v>
      </c>
      <c r="N1685" t="s">
        <v>213</v>
      </c>
      <c r="O1685" t="s">
        <v>214</v>
      </c>
      <c r="P1685" t="s">
        <v>228</v>
      </c>
      <c r="Q1685">
        <v>12.5</v>
      </c>
      <c r="R1685" t="s">
        <v>281</v>
      </c>
      <c r="U1685" t="s">
        <v>261</v>
      </c>
      <c r="V1685" t="s">
        <v>218</v>
      </c>
      <c r="W1685" t="s">
        <v>219</v>
      </c>
    </row>
    <row r="1686" spans="1:23" x14ac:dyDescent="0.25">
      <c r="A1686">
        <v>778</v>
      </c>
      <c r="B1686" t="s">
        <v>27</v>
      </c>
      <c r="C1686" t="s">
        <v>204</v>
      </c>
      <c r="D1686" t="s">
        <v>205</v>
      </c>
      <c r="E1686" t="s">
        <v>251</v>
      </c>
      <c r="F1686" t="s">
        <v>221</v>
      </c>
      <c r="H1686" t="s">
        <v>290</v>
      </c>
      <c r="K1686" t="s">
        <v>257</v>
      </c>
      <c r="L1686" t="s">
        <v>211</v>
      </c>
      <c r="M1686" t="s">
        <v>212</v>
      </c>
      <c r="N1686" t="s">
        <v>213</v>
      </c>
      <c r="O1686" t="s">
        <v>214</v>
      </c>
      <c r="P1686" t="s">
        <v>235</v>
      </c>
      <c r="Q1686">
        <v>15</v>
      </c>
      <c r="R1686" t="s">
        <v>233</v>
      </c>
      <c r="U1686" t="s">
        <v>229</v>
      </c>
      <c r="V1686" t="s">
        <v>218</v>
      </c>
      <c r="W1686" t="s">
        <v>219</v>
      </c>
    </row>
    <row r="1687" spans="1:23" x14ac:dyDescent="0.25">
      <c r="A1687">
        <v>280</v>
      </c>
      <c r="B1687" t="s">
        <v>27</v>
      </c>
      <c r="C1687" t="s">
        <v>204</v>
      </c>
      <c r="D1687" t="s">
        <v>205</v>
      </c>
      <c r="E1687" t="s">
        <v>251</v>
      </c>
      <c r="F1687" t="s">
        <v>276</v>
      </c>
      <c r="J1687" t="s">
        <v>277</v>
      </c>
      <c r="K1687" t="s">
        <v>210</v>
      </c>
      <c r="L1687" t="s">
        <v>211</v>
      </c>
      <c r="M1687" t="s">
        <v>212</v>
      </c>
      <c r="N1687" t="s">
        <v>213</v>
      </c>
      <c r="O1687" t="s">
        <v>214</v>
      </c>
      <c r="P1687" t="s">
        <v>228</v>
      </c>
      <c r="Q1687">
        <v>12.5</v>
      </c>
      <c r="R1687" t="s">
        <v>233</v>
      </c>
      <c r="U1687" t="s">
        <v>270</v>
      </c>
      <c r="V1687" t="s">
        <v>218</v>
      </c>
      <c r="W1687" t="s">
        <v>219</v>
      </c>
    </row>
    <row r="1688" spans="1:23" x14ac:dyDescent="0.25">
      <c r="A1688">
        <v>399</v>
      </c>
      <c r="B1688" t="s">
        <v>27</v>
      </c>
      <c r="C1688" t="s">
        <v>204</v>
      </c>
      <c r="D1688" t="s">
        <v>205</v>
      </c>
      <c r="E1688" t="s">
        <v>251</v>
      </c>
      <c r="F1688" t="s">
        <v>276</v>
      </c>
      <c r="J1688" t="s">
        <v>277</v>
      </c>
      <c r="K1688" t="s">
        <v>210</v>
      </c>
      <c r="L1688" t="s">
        <v>211</v>
      </c>
      <c r="M1688" t="s">
        <v>212</v>
      </c>
      <c r="N1688" t="s">
        <v>213</v>
      </c>
      <c r="O1688" t="s">
        <v>214</v>
      </c>
      <c r="P1688" t="s">
        <v>235</v>
      </c>
      <c r="Q1688">
        <v>15</v>
      </c>
      <c r="R1688" t="s">
        <v>216</v>
      </c>
      <c r="U1688" t="s">
        <v>229</v>
      </c>
      <c r="V1688" t="s">
        <v>218</v>
      </c>
    </row>
    <row r="1689" spans="1:23" x14ac:dyDescent="0.25">
      <c r="A1689">
        <v>610</v>
      </c>
      <c r="B1689" t="s">
        <v>27</v>
      </c>
      <c r="C1689" t="s">
        <v>204</v>
      </c>
      <c r="D1689" t="s">
        <v>205</v>
      </c>
      <c r="E1689" t="s">
        <v>251</v>
      </c>
      <c r="F1689" t="s">
        <v>276</v>
      </c>
      <c r="J1689" t="s">
        <v>277</v>
      </c>
      <c r="K1689" t="s">
        <v>210</v>
      </c>
      <c r="L1689" t="s">
        <v>211</v>
      </c>
      <c r="M1689" t="s">
        <v>212</v>
      </c>
      <c r="N1689" t="s">
        <v>213</v>
      </c>
      <c r="O1689" t="s">
        <v>214</v>
      </c>
      <c r="P1689" t="s">
        <v>215</v>
      </c>
      <c r="Q1689">
        <v>7</v>
      </c>
      <c r="R1689" t="s">
        <v>216</v>
      </c>
      <c r="U1689" t="s">
        <v>226</v>
      </c>
      <c r="V1689" t="s">
        <v>218</v>
      </c>
      <c r="W1689" t="s">
        <v>230</v>
      </c>
    </row>
    <row r="1690" spans="1:23" x14ac:dyDescent="0.25">
      <c r="A1690">
        <v>1400</v>
      </c>
      <c r="B1690" t="s">
        <v>28</v>
      </c>
      <c r="C1690" t="s">
        <v>204</v>
      </c>
      <c r="D1690" t="s">
        <v>205</v>
      </c>
      <c r="E1690" t="s">
        <v>251</v>
      </c>
      <c r="F1690" t="s">
        <v>207</v>
      </c>
      <c r="G1690" t="s">
        <v>208</v>
      </c>
      <c r="H1690" t="s">
        <v>222</v>
      </c>
      <c r="I1690" t="s">
        <v>252</v>
      </c>
      <c r="K1690" t="s">
        <v>210</v>
      </c>
      <c r="L1690" t="s">
        <v>211</v>
      </c>
      <c r="M1690" t="s">
        <v>212</v>
      </c>
      <c r="N1690" t="s">
        <v>213</v>
      </c>
      <c r="O1690" t="s">
        <v>214</v>
      </c>
      <c r="P1690" t="s">
        <v>228</v>
      </c>
      <c r="Q1690">
        <v>12.5</v>
      </c>
      <c r="R1690" t="s">
        <v>216</v>
      </c>
      <c r="U1690" t="s">
        <v>229</v>
      </c>
      <c r="V1690" t="s">
        <v>218</v>
      </c>
      <c r="W1690" t="s">
        <v>219</v>
      </c>
    </row>
    <row r="1691" spans="1:23" x14ac:dyDescent="0.25">
      <c r="A1691">
        <v>1422</v>
      </c>
      <c r="B1691" t="s">
        <v>28</v>
      </c>
      <c r="C1691" t="s">
        <v>220</v>
      </c>
      <c r="D1691" t="s">
        <v>205</v>
      </c>
      <c r="E1691" t="s">
        <v>251</v>
      </c>
      <c r="F1691" t="s">
        <v>207</v>
      </c>
      <c r="G1691" t="s">
        <v>231</v>
      </c>
      <c r="H1691" t="s">
        <v>222</v>
      </c>
      <c r="I1691" t="s">
        <v>252</v>
      </c>
      <c r="K1691" t="s">
        <v>210</v>
      </c>
      <c r="L1691" t="s">
        <v>211</v>
      </c>
      <c r="M1691" t="s">
        <v>212</v>
      </c>
      <c r="N1691" t="s">
        <v>213</v>
      </c>
      <c r="O1691" t="s">
        <v>214</v>
      </c>
      <c r="P1691" t="s">
        <v>215</v>
      </c>
      <c r="Q1691">
        <v>7</v>
      </c>
      <c r="R1691" t="s">
        <v>216</v>
      </c>
      <c r="U1691" t="s">
        <v>226</v>
      </c>
      <c r="V1691" t="s">
        <v>227</v>
      </c>
      <c r="W1691" t="s">
        <v>230</v>
      </c>
    </row>
    <row r="1692" spans="1:23" x14ac:dyDescent="0.25">
      <c r="A1692">
        <v>72</v>
      </c>
      <c r="B1692" t="s">
        <v>28</v>
      </c>
      <c r="C1692" t="s">
        <v>204</v>
      </c>
      <c r="D1692" t="s">
        <v>205</v>
      </c>
      <c r="E1692" t="s">
        <v>206</v>
      </c>
      <c r="F1692" t="s">
        <v>221</v>
      </c>
      <c r="H1692" t="s">
        <v>240</v>
      </c>
      <c r="K1692" t="s">
        <v>210</v>
      </c>
      <c r="L1692" t="s">
        <v>237</v>
      </c>
      <c r="M1692" t="s">
        <v>238</v>
      </c>
      <c r="N1692" t="s">
        <v>213</v>
      </c>
      <c r="O1692" t="s">
        <v>214</v>
      </c>
      <c r="P1692" t="s">
        <v>259</v>
      </c>
      <c r="Q1692">
        <v>2</v>
      </c>
      <c r="R1692" t="s">
        <v>225</v>
      </c>
      <c r="U1692" t="s">
        <v>261</v>
      </c>
      <c r="V1692" t="s">
        <v>218</v>
      </c>
      <c r="W1692" t="s">
        <v>230</v>
      </c>
    </row>
    <row r="1693" spans="1:23" x14ac:dyDescent="0.25">
      <c r="A1693">
        <v>1318</v>
      </c>
      <c r="B1693" t="s">
        <v>28</v>
      </c>
      <c r="C1693" t="s">
        <v>204</v>
      </c>
      <c r="D1693" t="s">
        <v>205</v>
      </c>
      <c r="E1693" t="s">
        <v>206</v>
      </c>
      <c r="F1693" t="s">
        <v>276</v>
      </c>
      <c r="J1693" t="s">
        <v>277</v>
      </c>
      <c r="K1693" t="s">
        <v>257</v>
      </c>
      <c r="L1693" t="s">
        <v>211</v>
      </c>
      <c r="M1693" t="s">
        <v>212</v>
      </c>
      <c r="N1693" t="s">
        <v>213</v>
      </c>
      <c r="O1693" t="s">
        <v>214</v>
      </c>
      <c r="P1693" t="s">
        <v>215</v>
      </c>
      <c r="Q1693">
        <v>7</v>
      </c>
      <c r="R1693" t="s">
        <v>558</v>
      </c>
      <c r="U1693" t="s">
        <v>217</v>
      </c>
      <c r="V1693" t="s">
        <v>227</v>
      </c>
      <c r="W1693" t="s">
        <v>219</v>
      </c>
    </row>
    <row r="1694" spans="1:23" x14ac:dyDescent="0.25">
      <c r="A1694">
        <v>1319</v>
      </c>
      <c r="B1694" t="s">
        <v>28</v>
      </c>
      <c r="C1694" t="s">
        <v>220</v>
      </c>
      <c r="D1694" t="s">
        <v>205</v>
      </c>
      <c r="E1694" t="s">
        <v>206</v>
      </c>
      <c r="F1694" t="s">
        <v>276</v>
      </c>
      <c r="J1694" t="s">
        <v>277</v>
      </c>
      <c r="K1694" t="s">
        <v>210</v>
      </c>
      <c r="L1694" t="s">
        <v>211</v>
      </c>
      <c r="M1694" t="s">
        <v>212</v>
      </c>
      <c r="N1694" t="s">
        <v>213</v>
      </c>
      <c r="O1694" t="s">
        <v>214</v>
      </c>
      <c r="P1694" t="s">
        <v>215</v>
      </c>
      <c r="Q1694">
        <v>7</v>
      </c>
      <c r="R1694" t="s">
        <v>216</v>
      </c>
      <c r="U1694" t="s">
        <v>226</v>
      </c>
      <c r="V1694" t="s">
        <v>227</v>
      </c>
      <c r="W1694" t="s">
        <v>219</v>
      </c>
    </row>
    <row r="1695" spans="1:23" x14ac:dyDescent="0.25">
      <c r="A1695">
        <v>1320</v>
      </c>
      <c r="B1695" t="s">
        <v>28</v>
      </c>
      <c r="C1695" t="s">
        <v>204</v>
      </c>
      <c r="D1695" t="s">
        <v>205</v>
      </c>
      <c r="E1695" t="s">
        <v>206</v>
      </c>
      <c r="F1695" t="s">
        <v>207</v>
      </c>
      <c r="G1695" t="s">
        <v>234</v>
      </c>
      <c r="H1695" t="s">
        <v>222</v>
      </c>
      <c r="K1695" t="s">
        <v>243</v>
      </c>
      <c r="L1695" t="s">
        <v>211</v>
      </c>
      <c r="M1695" t="s">
        <v>212</v>
      </c>
      <c r="N1695" t="s">
        <v>213</v>
      </c>
      <c r="O1695" t="s">
        <v>214</v>
      </c>
      <c r="P1695" t="s">
        <v>215</v>
      </c>
      <c r="Q1695">
        <v>7</v>
      </c>
      <c r="R1695" t="s">
        <v>281</v>
      </c>
      <c r="U1695" t="s">
        <v>229</v>
      </c>
      <c r="V1695" t="s">
        <v>218</v>
      </c>
      <c r="W1695" t="s">
        <v>230</v>
      </c>
    </row>
    <row r="1696" spans="1:23" x14ac:dyDescent="0.25">
      <c r="A1696">
        <v>1322</v>
      </c>
      <c r="B1696" t="s">
        <v>28</v>
      </c>
      <c r="C1696" t="s">
        <v>204</v>
      </c>
      <c r="D1696" t="s">
        <v>205</v>
      </c>
      <c r="E1696" t="s">
        <v>206</v>
      </c>
      <c r="F1696" t="s">
        <v>221</v>
      </c>
      <c r="H1696" t="s">
        <v>265</v>
      </c>
      <c r="K1696" t="s">
        <v>46</v>
      </c>
      <c r="L1696" t="s">
        <v>211</v>
      </c>
      <c r="M1696" t="s">
        <v>212</v>
      </c>
      <c r="N1696" t="s">
        <v>213</v>
      </c>
      <c r="O1696" t="s">
        <v>214</v>
      </c>
      <c r="P1696" t="s">
        <v>215</v>
      </c>
      <c r="Q1696">
        <v>7</v>
      </c>
      <c r="R1696" t="s">
        <v>258</v>
      </c>
      <c r="U1696" t="s">
        <v>226</v>
      </c>
      <c r="V1696" t="s">
        <v>218</v>
      </c>
      <c r="W1696" t="s">
        <v>219</v>
      </c>
    </row>
    <row r="1697" spans="1:23" x14ac:dyDescent="0.25">
      <c r="A1697">
        <v>1323</v>
      </c>
      <c r="B1697" t="s">
        <v>28</v>
      </c>
      <c r="C1697" t="s">
        <v>204</v>
      </c>
      <c r="D1697" t="s">
        <v>205</v>
      </c>
      <c r="E1697" t="s">
        <v>206</v>
      </c>
      <c r="F1697" t="s">
        <v>221</v>
      </c>
      <c r="H1697" t="s">
        <v>222</v>
      </c>
      <c r="K1697" t="s">
        <v>210</v>
      </c>
      <c r="L1697" t="s">
        <v>211</v>
      </c>
      <c r="M1697" t="s">
        <v>212</v>
      </c>
      <c r="N1697" t="s">
        <v>213</v>
      </c>
      <c r="O1697" t="s">
        <v>214</v>
      </c>
      <c r="P1697" t="s">
        <v>228</v>
      </c>
      <c r="Q1697">
        <v>12.5</v>
      </c>
      <c r="R1697" t="s">
        <v>559</v>
      </c>
      <c r="U1697" t="s">
        <v>229</v>
      </c>
      <c r="V1697" t="s">
        <v>218</v>
      </c>
      <c r="W1697" t="s">
        <v>230</v>
      </c>
    </row>
    <row r="1698" spans="1:23" x14ac:dyDescent="0.25">
      <c r="A1698">
        <v>1325</v>
      </c>
      <c r="B1698" t="s">
        <v>28</v>
      </c>
      <c r="C1698" t="s">
        <v>204</v>
      </c>
      <c r="D1698" t="s">
        <v>205</v>
      </c>
      <c r="E1698" t="s">
        <v>43</v>
      </c>
      <c r="K1698" t="s">
        <v>43</v>
      </c>
      <c r="N1698" t="s">
        <v>236</v>
      </c>
      <c r="O1698" t="s">
        <v>236</v>
      </c>
    </row>
    <row r="1699" spans="1:23" x14ac:dyDescent="0.25">
      <c r="A1699">
        <v>1327</v>
      </c>
      <c r="B1699" t="s">
        <v>28</v>
      </c>
      <c r="C1699" t="s">
        <v>204</v>
      </c>
      <c r="D1699" t="s">
        <v>205</v>
      </c>
      <c r="E1699" t="s">
        <v>206</v>
      </c>
      <c r="F1699" t="s">
        <v>221</v>
      </c>
      <c r="H1699" t="s">
        <v>240</v>
      </c>
      <c r="K1699" t="s">
        <v>210</v>
      </c>
      <c r="L1699" t="s">
        <v>211</v>
      </c>
      <c r="M1699" t="s">
        <v>212</v>
      </c>
      <c r="N1699" t="s">
        <v>213</v>
      </c>
      <c r="O1699" t="s">
        <v>214</v>
      </c>
      <c r="P1699" t="s">
        <v>228</v>
      </c>
      <c r="Q1699">
        <v>12.5</v>
      </c>
      <c r="R1699" t="s">
        <v>216</v>
      </c>
      <c r="U1699" t="s">
        <v>229</v>
      </c>
      <c r="V1699" t="s">
        <v>218</v>
      </c>
      <c r="W1699" t="s">
        <v>219</v>
      </c>
    </row>
    <row r="1700" spans="1:23" x14ac:dyDescent="0.25">
      <c r="A1700">
        <v>1328</v>
      </c>
      <c r="B1700" t="s">
        <v>28</v>
      </c>
      <c r="C1700" t="s">
        <v>204</v>
      </c>
      <c r="D1700" t="s">
        <v>205</v>
      </c>
      <c r="E1700" t="s">
        <v>206</v>
      </c>
      <c r="F1700" t="s">
        <v>221</v>
      </c>
      <c r="H1700" t="s">
        <v>418</v>
      </c>
      <c r="K1700" t="s">
        <v>210</v>
      </c>
      <c r="L1700" t="s">
        <v>211</v>
      </c>
      <c r="M1700" t="s">
        <v>212</v>
      </c>
      <c r="N1700" t="s">
        <v>213</v>
      </c>
      <c r="O1700" t="s">
        <v>214</v>
      </c>
      <c r="P1700" t="s">
        <v>215</v>
      </c>
      <c r="Q1700">
        <v>7</v>
      </c>
      <c r="R1700" t="s">
        <v>260</v>
      </c>
      <c r="U1700" t="s">
        <v>229</v>
      </c>
      <c r="V1700" t="s">
        <v>218</v>
      </c>
      <c r="W1700" t="s">
        <v>219</v>
      </c>
    </row>
    <row r="1701" spans="1:23" x14ac:dyDescent="0.25">
      <c r="A1701">
        <v>1329</v>
      </c>
      <c r="B1701" t="s">
        <v>28</v>
      </c>
      <c r="C1701" t="s">
        <v>204</v>
      </c>
      <c r="D1701" t="s">
        <v>205</v>
      </c>
      <c r="E1701" t="s">
        <v>206</v>
      </c>
      <c r="F1701" t="s">
        <v>221</v>
      </c>
      <c r="H1701" t="s">
        <v>232</v>
      </c>
      <c r="K1701" t="s">
        <v>210</v>
      </c>
      <c r="L1701" t="s">
        <v>211</v>
      </c>
      <c r="M1701" t="s">
        <v>212</v>
      </c>
      <c r="N1701" t="s">
        <v>213</v>
      </c>
      <c r="O1701" t="s">
        <v>214</v>
      </c>
      <c r="P1701" t="s">
        <v>215</v>
      </c>
      <c r="Q1701">
        <v>7</v>
      </c>
      <c r="R1701" t="s">
        <v>216</v>
      </c>
      <c r="U1701" t="s">
        <v>226</v>
      </c>
      <c r="V1701" t="s">
        <v>218</v>
      </c>
      <c r="W1701" t="s">
        <v>219</v>
      </c>
    </row>
    <row r="1702" spans="1:23" x14ac:dyDescent="0.25">
      <c r="A1702">
        <v>1335</v>
      </c>
      <c r="B1702" t="s">
        <v>28</v>
      </c>
      <c r="C1702" t="s">
        <v>204</v>
      </c>
      <c r="D1702" t="s">
        <v>205</v>
      </c>
      <c r="E1702" t="s">
        <v>206</v>
      </c>
      <c r="F1702" t="s">
        <v>221</v>
      </c>
      <c r="H1702" t="s">
        <v>249</v>
      </c>
      <c r="K1702" t="s">
        <v>210</v>
      </c>
      <c r="L1702" t="s">
        <v>284</v>
      </c>
      <c r="M1702" s="116">
        <v>0.35</v>
      </c>
      <c r="N1702" t="s">
        <v>223</v>
      </c>
      <c r="O1702" t="s">
        <v>224</v>
      </c>
      <c r="P1702" t="s">
        <v>215</v>
      </c>
      <c r="Q1702">
        <v>7</v>
      </c>
      <c r="R1702" t="s">
        <v>216</v>
      </c>
      <c r="U1702" t="s">
        <v>298</v>
      </c>
      <c r="V1702" t="s">
        <v>218</v>
      </c>
      <c r="W1702" t="s">
        <v>219</v>
      </c>
    </row>
    <row r="1703" spans="1:23" x14ac:dyDescent="0.25">
      <c r="A1703">
        <v>1347</v>
      </c>
      <c r="B1703" t="s">
        <v>28</v>
      </c>
      <c r="C1703" t="s">
        <v>204</v>
      </c>
      <c r="D1703" t="s">
        <v>205</v>
      </c>
      <c r="E1703" t="s">
        <v>206</v>
      </c>
      <c r="F1703" t="s">
        <v>221</v>
      </c>
      <c r="H1703" t="s">
        <v>290</v>
      </c>
      <c r="K1703" t="s">
        <v>210</v>
      </c>
      <c r="L1703" t="s">
        <v>211</v>
      </c>
      <c r="M1703" t="s">
        <v>212</v>
      </c>
      <c r="N1703" t="s">
        <v>223</v>
      </c>
      <c r="O1703" t="s">
        <v>224</v>
      </c>
      <c r="P1703" t="s">
        <v>228</v>
      </c>
      <c r="Q1703">
        <v>12.5</v>
      </c>
      <c r="R1703" t="s">
        <v>225</v>
      </c>
      <c r="U1703" t="s">
        <v>229</v>
      </c>
      <c r="V1703" t="s">
        <v>218</v>
      </c>
      <c r="W1703" t="s">
        <v>230</v>
      </c>
    </row>
    <row r="1704" spans="1:23" x14ac:dyDescent="0.25">
      <c r="A1704">
        <v>1353</v>
      </c>
      <c r="B1704" t="s">
        <v>28</v>
      </c>
      <c r="C1704" t="s">
        <v>204</v>
      </c>
      <c r="D1704" t="s">
        <v>205</v>
      </c>
      <c r="E1704" t="s">
        <v>206</v>
      </c>
      <c r="F1704" t="s">
        <v>221</v>
      </c>
      <c r="H1704" t="s">
        <v>222</v>
      </c>
      <c r="K1704" t="s">
        <v>210</v>
      </c>
      <c r="L1704" t="s">
        <v>211</v>
      </c>
      <c r="M1704" t="s">
        <v>212</v>
      </c>
      <c r="N1704" t="s">
        <v>213</v>
      </c>
      <c r="O1704" t="s">
        <v>214</v>
      </c>
      <c r="P1704" t="s">
        <v>215</v>
      </c>
      <c r="Q1704">
        <v>7</v>
      </c>
      <c r="R1704" t="s">
        <v>216</v>
      </c>
      <c r="U1704" t="s">
        <v>229</v>
      </c>
      <c r="V1704" t="s">
        <v>227</v>
      </c>
      <c r="W1704" t="s">
        <v>230</v>
      </c>
    </row>
    <row r="1705" spans="1:23" x14ac:dyDescent="0.25">
      <c r="A1705">
        <v>1355</v>
      </c>
      <c r="B1705" t="s">
        <v>28</v>
      </c>
      <c r="C1705" t="s">
        <v>204</v>
      </c>
      <c r="D1705" t="s">
        <v>205</v>
      </c>
      <c r="E1705" t="s">
        <v>43</v>
      </c>
      <c r="K1705" t="s">
        <v>43</v>
      </c>
      <c r="N1705" t="s">
        <v>236</v>
      </c>
      <c r="O1705" t="s">
        <v>236</v>
      </c>
    </row>
    <row r="1706" spans="1:23" x14ac:dyDescent="0.25">
      <c r="A1706">
        <v>1368</v>
      </c>
      <c r="B1706" t="s">
        <v>28</v>
      </c>
      <c r="C1706" t="s">
        <v>220</v>
      </c>
      <c r="D1706" t="s">
        <v>205</v>
      </c>
      <c r="E1706" t="s">
        <v>206</v>
      </c>
      <c r="F1706" t="s">
        <v>207</v>
      </c>
      <c r="G1706" t="s">
        <v>208</v>
      </c>
      <c r="H1706" t="s">
        <v>209</v>
      </c>
      <c r="K1706" t="s">
        <v>257</v>
      </c>
      <c r="L1706" t="s">
        <v>211</v>
      </c>
      <c r="M1706" t="s">
        <v>212</v>
      </c>
      <c r="N1706" t="s">
        <v>213</v>
      </c>
      <c r="O1706" t="s">
        <v>214</v>
      </c>
      <c r="P1706" t="s">
        <v>228</v>
      </c>
      <c r="Q1706">
        <v>12.5</v>
      </c>
      <c r="R1706" t="s">
        <v>216</v>
      </c>
      <c r="U1706" t="s">
        <v>229</v>
      </c>
      <c r="V1706" t="s">
        <v>227</v>
      </c>
      <c r="W1706" t="s">
        <v>219</v>
      </c>
    </row>
    <row r="1707" spans="1:23" x14ac:dyDescent="0.25">
      <c r="A1707">
        <v>1373</v>
      </c>
      <c r="B1707" t="s">
        <v>28</v>
      </c>
      <c r="C1707" t="s">
        <v>220</v>
      </c>
      <c r="D1707" t="s">
        <v>205</v>
      </c>
      <c r="E1707" t="s">
        <v>206</v>
      </c>
      <c r="F1707" t="s">
        <v>221</v>
      </c>
      <c r="H1707" t="s">
        <v>222</v>
      </c>
      <c r="K1707" t="s">
        <v>243</v>
      </c>
      <c r="L1707" t="s">
        <v>211</v>
      </c>
      <c r="M1707" t="s">
        <v>212</v>
      </c>
      <c r="N1707" t="s">
        <v>213</v>
      </c>
      <c r="O1707" t="s">
        <v>214</v>
      </c>
      <c r="P1707" t="s">
        <v>215</v>
      </c>
      <c r="Q1707">
        <v>7</v>
      </c>
      <c r="R1707" t="s">
        <v>233</v>
      </c>
      <c r="U1707" t="s">
        <v>270</v>
      </c>
      <c r="V1707" t="s">
        <v>227</v>
      </c>
      <c r="W1707" t="s">
        <v>219</v>
      </c>
    </row>
    <row r="1708" spans="1:23" x14ac:dyDescent="0.25">
      <c r="A1708">
        <v>1380</v>
      </c>
      <c r="B1708" t="s">
        <v>28</v>
      </c>
      <c r="C1708" t="s">
        <v>204</v>
      </c>
      <c r="D1708" t="s">
        <v>205</v>
      </c>
      <c r="E1708" t="s">
        <v>206</v>
      </c>
      <c r="F1708" t="s">
        <v>207</v>
      </c>
      <c r="G1708" t="s">
        <v>234</v>
      </c>
      <c r="H1708" t="s">
        <v>222</v>
      </c>
      <c r="K1708" t="s">
        <v>210</v>
      </c>
      <c r="L1708" t="s">
        <v>211</v>
      </c>
      <c r="M1708" t="s">
        <v>212</v>
      </c>
      <c r="N1708" t="s">
        <v>213</v>
      </c>
      <c r="O1708" t="s">
        <v>214</v>
      </c>
      <c r="P1708" t="s">
        <v>228</v>
      </c>
      <c r="Q1708">
        <v>12.5</v>
      </c>
      <c r="R1708" t="s">
        <v>216</v>
      </c>
      <c r="U1708" t="s">
        <v>229</v>
      </c>
      <c r="V1708" t="s">
        <v>218</v>
      </c>
      <c r="W1708" t="s">
        <v>230</v>
      </c>
    </row>
    <row r="1709" spans="1:23" x14ac:dyDescent="0.25">
      <c r="A1709">
        <v>1387</v>
      </c>
      <c r="B1709" t="s">
        <v>28</v>
      </c>
      <c r="C1709" t="s">
        <v>204</v>
      </c>
      <c r="D1709" t="s">
        <v>205</v>
      </c>
      <c r="E1709" t="s">
        <v>206</v>
      </c>
      <c r="F1709" t="s">
        <v>207</v>
      </c>
      <c r="G1709" t="s">
        <v>234</v>
      </c>
      <c r="H1709" t="s">
        <v>222</v>
      </c>
      <c r="K1709" t="s">
        <v>210</v>
      </c>
      <c r="L1709" t="s">
        <v>211</v>
      </c>
      <c r="M1709" t="s">
        <v>212</v>
      </c>
      <c r="N1709" t="s">
        <v>213</v>
      </c>
      <c r="O1709" t="s">
        <v>214</v>
      </c>
      <c r="P1709" t="s">
        <v>215</v>
      </c>
      <c r="Q1709">
        <v>7</v>
      </c>
      <c r="R1709" t="s">
        <v>216</v>
      </c>
      <c r="U1709" t="s">
        <v>229</v>
      </c>
      <c r="V1709" t="s">
        <v>227</v>
      </c>
      <c r="W1709" t="s">
        <v>230</v>
      </c>
    </row>
    <row r="1710" spans="1:23" x14ac:dyDescent="0.25">
      <c r="A1710">
        <v>1399</v>
      </c>
      <c r="B1710" t="s">
        <v>28</v>
      </c>
      <c r="C1710" t="s">
        <v>204</v>
      </c>
      <c r="D1710" t="s">
        <v>205</v>
      </c>
      <c r="E1710" t="s">
        <v>206</v>
      </c>
      <c r="F1710" t="s">
        <v>207</v>
      </c>
      <c r="G1710" t="s">
        <v>245</v>
      </c>
      <c r="H1710" t="s">
        <v>222</v>
      </c>
      <c r="K1710" t="s">
        <v>210</v>
      </c>
      <c r="L1710" t="s">
        <v>211</v>
      </c>
      <c r="M1710" t="s">
        <v>212</v>
      </c>
      <c r="N1710" t="s">
        <v>223</v>
      </c>
      <c r="O1710" t="s">
        <v>224</v>
      </c>
      <c r="P1710" t="s">
        <v>228</v>
      </c>
      <c r="Q1710">
        <v>12.5</v>
      </c>
      <c r="R1710" t="s">
        <v>233</v>
      </c>
      <c r="U1710" t="s">
        <v>229</v>
      </c>
      <c r="V1710" t="s">
        <v>227</v>
      </c>
      <c r="W1710" t="s">
        <v>230</v>
      </c>
    </row>
    <row r="1711" spans="1:23" x14ac:dyDescent="0.25">
      <c r="A1711">
        <v>1401</v>
      </c>
      <c r="B1711" t="s">
        <v>28</v>
      </c>
      <c r="C1711" t="s">
        <v>204</v>
      </c>
      <c r="D1711" t="s">
        <v>205</v>
      </c>
      <c r="E1711" t="s">
        <v>206</v>
      </c>
      <c r="F1711" t="s">
        <v>221</v>
      </c>
      <c r="H1711" t="s">
        <v>249</v>
      </c>
      <c r="K1711" t="s">
        <v>257</v>
      </c>
      <c r="L1711" t="s">
        <v>211</v>
      </c>
      <c r="M1711" t="s">
        <v>212</v>
      </c>
      <c r="N1711" t="s">
        <v>213</v>
      </c>
      <c r="O1711" t="s">
        <v>214</v>
      </c>
      <c r="P1711" t="s">
        <v>215</v>
      </c>
      <c r="Q1711">
        <v>7</v>
      </c>
      <c r="R1711" t="s">
        <v>560</v>
      </c>
      <c r="U1711" t="s">
        <v>217</v>
      </c>
      <c r="V1711" t="s">
        <v>218</v>
      </c>
      <c r="W1711" t="s">
        <v>219</v>
      </c>
    </row>
    <row r="1712" spans="1:23" x14ac:dyDescent="0.25">
      <c r="A1712">
        <v>1407</v>
      </c>
      <c r="B1712" t="s">
        <v>28</v>
      </c>
      <c r="C1712" t="s">
        <v>204</v>
      </c>
      <c r="D1712" t="s">
        <v>205</v>
      </c>
      <c r="E1712" t="s">
        <v>47</v>
      </c>
      <c r="K1712" t="s">
        <v>47</v>
      </c>
      <c r="N1712" t="s">
        <v>236</v>
      </c>
      <c r="O1712" t="s">
        <v>236</v>
      </c>
    </row>
    <row r="1713" spans="1:23" x14ac:dyDescent="0.25">
      <c r="A1713">
        <v>1415</v>
      </c>
      <c r="B1713" t="s">
        <v>28</v>
      </c>
      <c r="C1713" t="s">
        <v>204</v>
      </c>
      <c r="D1713" t="s">
        <v>205</v>
      </c>
      <c r="E1713" t="s">
        <v>206</v>
      </c>
      <c r="F1713" t="s">
        <v>221</v>
      </c>
      <c r="H1713" t="s">
        <v>232</v>
      </c>
      <c r="K1713" t="s">
        <v>210</v>
      </c>
      <c r="L1713" t="s">
        <v>211</v>
      </c>
      <c r="M1713" t="s">
        <v>212</v>
      </c>
      <c r="N1713" t="s">
        <v>213</v>
      </c>
      <c r="O1713" t="s">
        <v>214</v>
      </c>
      <c r="P1713" t="s">
        <v>215</v>
      </c>
      <c r="Q1713">
        <v>7</v>
      </c>
      <c r="R1713" t="s">
        <v>216</v>
      </c>
      <c r="U1713" t="s">
        <v>229</v>
      </c>
      <c r="V1713" t="s">
        <v>227</v>
      </c>
      <c r="W1713" t="s">
        <v>230</v>
      </c>
    </row>
    <row r="1714" spans="1:23" x14ac:dyDescent="0.25">
      <c r="A1714">
        <v>1416</v>
      </c>
      <c r="B1714" t="s">
        <v>28</v>
      </c>
      <c r="C1714" t="s">
        <v>204</v>
      </c>
      <c r="D1714" t="s">
        <v>205</v>
      </c>
      <c r="E1714" t="s">
        <v>206</v>
      </c>
      <c r="F1714" t="s">
        <v>207</v>
      </c>
      <c r="G1714" t="s">
        <v>208</v>
      </c>
      <c r="H1714" t="s">
        <v>222</v>
      </c>
      <c r="K1714" t="s">
        <v>210</v>
      </c>
      <c r="L1714" t="s">
        <v>211</v>
      </c>
      <c r="M1714" t="s">
        <v>212</v>
      </c>
      <c r="N1714" t="s">
        <v>213</v>
      </c>
      <c r="O1714" t="s">
        <v>214</v>
      </c>
      <c r="P1714" t="s">
        <v>235</v>
      </c>
      <c r="Q1714">
        <v>15</v>
      </c>
      <c r="R1714" t="s">
        <v>239</v>
      </c>
      <c r="U1714" t="s">
        <v>229</v>
      </c>
      <c r="V1714" t="s">
        <v>218</v>
      </c>
      <c r="W1714" t="s">
        <v>219</v>
      </c>
    </row>
    <row r="1715" spans="1:23" x14ac:dyDescent="0.25">
      <c r="A1715">
        <v>1417</v>
      </c>
      <c r="B1715" t="s">
        <v>28</v>
      </c>
      <c r="C1715" t="s">
        <v>204</v>
      </c>
      <c r="D1715" t="s">
        <v>205</v>
      </c>
      <c r="E1715" t="s">
        <v>206</v>
      </c>
      <c r="F1715" t="s">
        <v>221</v>
      </c>
      <c r="H1715" t="s">
        <v>240</v>
      </c>
      <c r="K1715" t="s">
        <v>257</v>
      </c>
      <c r="L1715" t="s">
        <v>211</v>
      </c>
      <c r="M1715" t="s">
        <v>212</v>
      </c>
      <c r="N1715" t="s">
        <v>213</v>
      </c>
      <c r="O1715" t="s">
        <v>214</v>
      </c>
      <c r="P1715" t="s">
        <v>228</v>
      </c>
      <c r="Q1715">
        <v>12.5</v>
      </c>
      <c r="R1715" t="s">
        <v>239</v>
      </c>
      <c r="U1715" t="s">
        <v>229</v>
      </c>
      <c r="V1715" t="s">
        <v>218</v>
      </c>
      <c r="W1715" t="s">
        <v>230</v>
      </c>
    </row>
    <row r="1716" spans="1:23" x14ac:dyDescent="0.25">
      <c r="A1716">
        <v>1418</v>
      </c>
      <c r="B1716" t="s">
        <v>28</v>
      </c>
      <c r="C1716" t="s">
        <v>204</v>
      </c>
      <c r="D1716" t="s">
        <v>205</v>
      </c>
      <c r="E1716" t="s">
        <v>44</v>
      </c>
      <c r="K1716" t="s">
        <v>44</v>
      </c>
      <c r="N1716" t="s">
        <v>236</v>
      </c>
      <c r="O1716" t="s">
        <v>236</v>
      </c>
    </row>
    <row r="1717" spans="1:23" x14ac:dyDescent="0.25">
      <c r="A1717">
        <v>1419</v>
      </c>
      <c r="B1717" t="s">
        <v>28</v>
      </c>
      <c r="C1717" t="s">
        <v>220</v>
      </c>
      <c r="D1717" t="s">
        <v>205</v>
      </c>
      <c r="E1717" t="s">
        <v>206</v>
      </c>
      <c r="F1717" t="s">
        <v>221</v>
      </c>
      <c r="H1717" t="s">
        <v>249</v>
      </c>
      <c r="K1717" t="s">
        <v>257</v>
      </c>
      <c r="L1717" t="s">
        <v>211</v>
      </c>
      <c r="M1717" t="s">
        <v>212</v>
      </c>
      <c r="N1717" t="s">
        <v>213</v>
      </c>
      <c r="O1717" t="s">
        <v>214</v>
      </c>
      <c r="P1717" t="s">
        <v>228</v>
      </c>
      <c r="Q1717">
        <v>12.5</v>
      </c>
      <c r="R1717" t="s">
        <v>260</v>
      </c>
      <c r="U1717" t="s">
        <v>229</v>
      </c>
      <c r="V1717" t="s">
        <v>218</v>
      </c>
      <c r="W1717" t="s">
        <v>219</v>
      </c>
    </row>
    <row r="1718" spans="1:23" x14ac:dyDescent="0.25">
      <c r="A1718">
        <v>1420</v>
      </c>
      <c r="B1718" t="s">
        <v>28</v>
      </c>
      <c r="C1718" t="s">
        <v>204</v>
      </c>
      <c r="D1718" t="s">
        <v>205</v>
      </c>
      <c r="E1718" t="s">
        <v>206</v>
      </c>
      <c r="F1718" t="s">
        <v>221</v>
      </c>
      <c r="H1718" t="s">
        <v>222</v>
      </c>
      <c r="K1718" t="s">
        <v>210</v>
      </c>
      <c r="L1718" t="s">
        <v>237</v>
      </c>
      <c r="M1718" t="s">
        <v>238</v>
      </c>
      <c r="N1718" t="s">
        <v>223</v>
      </c>
      <c r="O1718" t="s">
        <v>224</v>
      </c>
      <c r="P1718" t="s">
        <v>228</v>
      </c>
      <c r="Q1718">
        <v>12.5</v>
      </c>
      <c r="R1718" t="s">
        <v>216</v>
      </c>
      <c r="U1718" t="s">
        <v>229</v>
      </c>
      <c r="V1718" t="s">
        <v>218</v>
      </c>
    </row>
    <row r="1719" spans="1:23" x14ac:dyDescent="0.25">
      <c r="A1719">
        <v>1421</v>
      </c>
      <c r="B1719" t="s">
        <v>28</v>
      </c>
      <c r="C1719" t="s">
        <v>204</v>
      </c>
      <c r="D1719" t="s">
        <v>205</v>
      </c>
      <c r="E1719" t="s">
        <v>206</v>
      </c>
      <c r="F1719" t="s">
        <v>221</v>
      </c>
      <c r="H1719" t="s">
        <v>240</v>
      </c>
      <c r="K1719" t="s">
        <v>210</v>
      </c>
      <c r="L1719" t="s">
        <v>211</v>
      </c>
      <c r="M1719" t="s">
        <v>212</v>
      </c>
      <c r="N1719" t="s">
        <v>295</v>
      </c>
      <c r="O1719" t="s">
        <v>296</v>
      </c>
      <c r="P1719" t="s">
        <v>228</v>
      </c>
      <c r="Q1719">
        <v>12.5</v>
      </c>
      <c r="R1719" t="s">
        <v>216</v>
      </c>
      <c r="U1719" t="s">
        <v>229</v>
      </c>
      <c r="V1719" t="s">
        <v>218</v>
      </c>
      <c r="W1719" t="s">
        <v>230</v>
      </c>
    </row>
    <row r="1720" spans="1:23" x14ac:dyDescent="0.25">
      <c r="A1720">
        <v>1358</v>
      </c>
      <c r="B1720" t="s">
        <v>28</v>
      </c>
      <c r="C1720" t="s">
        <v>220</v>
      </c>
      <c r="D1720" t="s">
        <v>205</v>
      </c>
      <c r="E1720" t="s">
        <v>251</v>
      </c>
      <c r="F1720" t="s">
        <v>221</v>
      </c>
      <c r="H1720" t="s">
        <v>232</v>
      </c>
      <c r="K1720" t="s">
        <v>210</v>
      </c>
      <c r="L1720" t="s">
        <v>211</v>
      </c>
      <c r="M1720" t="s">
        <v>212</v>
      </c>
      <c r="N1720" t="s">
        <v>213</v>
      </c>
      <c r="O1720" t="s">
        <v>214</v>
      </c>
      <c r="P1720" t="s">
        <v>235</v>
      </c>
      <c r="Q1720">
        <v>15</v>
      </c>
      <c r="R1720" t="s">
        <v>216</v>
      </c>
      <c r="U1720" t="s">
        <v>229</v>
      </c>
      <c r="V1720" t="s">
        <v>218</v>
      </c>
      <c r="W1720" t="s">
        <v>219</v>
      </c>
    </row>
    <row r="1721" spans="1:23" x14ac:dyDescent="0.25">
      <c r="A1721">
        <v>1423</v>
      </c>
      <c r="B1721" t="s">
        <v>28</v>
      </c>
      <c r="C1721" t="s">
        <v>204</v>
      </c>
      <c r="D1721" t="s">
        <v>205</v>
      </c>
      <c r="E1721" t="s">
        <v>206</v>
      </c>
      <c r="F1721" t="s">
        <v>207</v>
      </c>
      <c r="G1721" t="s">
        <v>208</v>
      </c>
      <c r="H1721" t="s">
        <v>222</v>
      </c>
      <c r="K1721" t="s">
        <v>210</v>
      </c>
      <c r="L1721" t="s">
        <v>237</v>
      </c>
      <c r="M1721" t="s">
        <v>238</v>
      </c>
      <c r="N1721" t="s">
        <v>223</v>
      </c>
      <c r="O1721" t="s">
        <v>224</v>
      </c>
      <c r="P1721" t="s">
        <v>228</v>
      </c>
      <c r="Q1721">
        <v>12.5</v>
      </c>
      <c r="R1721" t="s">
        <v>258</v>
      </c>
      <c r="U1721" t="s">
        <v>229</v>
      </c>
      <c r="V1721" t="s">
        <v>227</v>
      </c>
      <c r="W1721" t="s">
        <v>230</v>
      </c>
    </row>
    <row r="1722" spans="1:23" x14ac:dyDescent="0.25">
      <c r="A1722">
        <v>1375</v>
      </c>
      <c r="B1722" t="s">
        <v>28</v>
      </c>
      <c r="C1722" t="s">
        <v>204</v>
      </c>
      <c r="D1722" t="s">
        <v>205</v>
      </c>
      <c r="E1722" t="s">
        <v>251</v>
      </c>
      <c r="F1722" t="s">
        <v>221</v>
      </c>
      <c r="H1722" t="s">
        <v>222</v>
      </c>
      <c r="K1722" t="s">
        <v>210</v>
      </c>
      <c r="L1722" t="s">
        <v>211</v>
      </c>
      <c r="M1722" t="s">
        <v>212</v>
      </c>
      <c r="N1722" t="s">
        <v>213</v>
      </c>
      <c r="O1722" t="s">
        <v>214</v>
      </c>
      <c r="P1722" t="s">
        <v>259</v>
      </c>
      <c r="Q1722">
        <v>2</v>
      </c>
      <c r="R1722" t="s">
        <v>258</v>
      </c>
      <c r="U1722" t="s">
        <v>226</v>
      </c>
      <c r="V1722" t="s">
        <v>227</v>
      </c>
      <c r="W1722" t="s">
        <v>230</v>
      </c>
    </row>
    <row r="1723" spans="1:23" x14ac:dyDescent="0.25">
      <c r="A1723">
        <v>1426</v>
      </c>
      <c r="B1723" t="s">
        <v>28</v>
      </c>
      <c r="C1723" t="s">
        <v>204</v>
      </c>
      <c r="D1723" t="s">
        <v>205</v>
      </c>
      <c r="E1723" t="s">
        <v>206</v>
      </c>
      <c r="F1723" t="s">
        <v>221</v>
      </c>
      <c r="H1723" t="s">
        <v>222</v>
      </c>
      <c r="K1723" t="s">
        <v>210</v>
      </c>
      <c r="L1723" t="s">
        <v>211</v>
      </c>
      <c r="M1723" t="s">
        <v>212</v>
      </c>
      <c r="N1723" t="s">
        <v>213</v>
      </c>
      <c r="O1723" t="s">
        <v>214</v>
      </c>
      <c r="P1723" t="s">
        <v>215</v>
      </c>
      <c r="Q1723">
        <v>7</v>
      </c>
      <c r="R1723" t="s">
        <v>216</v>
      </c>
      <c r="U1723" t="s">
        <v>226</v>
      </c>
      <c r="V1723" t="s">
        <v>227</v>
      </c>
      <c r="W1723" t="s">
        <v>219</v>
      </c>
    </row>
    <row r="1724" spans="1:23" x14ac:dyDescent="0.25">
      <c r="A1724">
        <v>1427</v>
      </c>
      <c r="B1724" t="s">
        <v>28</v>
      </c>
      <c r="C1724" t="s">
        <v>204</v>
      </c>
      <c r="D1724" t="s">
        <v>205</v>
      </c>
      <c r="E1724" t="s">
        <v>206</v>
      </c>
      <c r="F1724" t="s">
        <v>221</v>
      </c>
      <c r="H1724" t="s">
        <v>222</v>
      </c>
      <c r="K1724" t="s">
        <v>210</v>
      </c>
      <c r="L1724" t="s">
        <v>211</v>
      </c>
      <c r="M1724" t="s">
        <v>212</v>
      </c>
      <c r="N1724" t="s">
        <v>213</v>
      </c>
      <c r="O1724" t="s">
        <v>214</v>
      </c>
      <c r="P1724" t="s">
        <v>215</v>
      </c>
      <c r="Q1724">
        <v>7</v>
      </c>
      <c r="R1724" t="s">
        <v>216</v>
      </c>
      <c r="U1724" t="s">
        <v>229</v>
      </c>
      <c r="V1724" t="s">
        <v>227</v>
      </c>
      <c r="W1724" t="s">
        <v>230</v>
      </c>
    </row>
    <row r="1725" spans="1:23" x14ac:dyDescent="0.25">
      <c r="A1725">
        <v>1428</v>
      </c>
      <c r="B1725" t="s">
        <v>28</v>
      </c>
      <c r="C1725" t="s">
        <v>220</v>
      </c>
      <c r="D1725" t="s">
        <v>205</v>
      </c>
      <c r="E1725" t="s">
        <v>206</v>
      </c>
      <c r="F1725" t="s">
        <v>207</v>
      </c>
      <c r="G1725" t="s">
        <v>234</v>
      </c>
      <c r="H1725" t="s">
        <v>222</v>
      </c>
      <c r="K1725" t="s">
        <v>210</v>
      </c>
      <c r="L1725" t="s">
        <v>211</v>
      </c>
      <c r="M1725" t="s">
        <v>212</v>
      </c>
      <c r="N1725" t="s">
        <v>213</v>
      </c>
      <c r="O1725" t="s">
        <v>214</v>
      </c>
      <c r="P1725" t="s">
        <v>228</v>
      </c>
      <c r="Q1725">
        <v>12.5</v>
      </c>
      <c r="R1725" t="s">
        <v>216</v>
      </c>
      <c r="U1725" t="s">
        <v>229</v>
      </c>
      <c r="V1725" t="s">
        <v>218</v>
      </c>
      <c r="W1725" t="s">
        <v>219</v>
      </c>
    </row>
    <row r="1726" spans="1:23" x14ac:dyDescent="0.25">
      <c r="A1726">
        <v>1377</v>
      </c>
      <c r="B1726" t="s">
        <v>28</v>
      </c>
      <c r="C1726" t="s">
        <v>220</v>
      </c>
      <c r="D1726" t="s">
        <v>205</v>
      </c>
      <c r="E1726" t="s">
        <v>251</v>
      </c>
      <c r="F1726" t="s">
        <v>221</v>
      </c>
      <c r="H1726" t="s">
        <v>222</v>
      </c>
      <c r="K1726" t="s">
        <v>210</v>
      </c>
      <c r="L1726" t="s">
        <v>237</v>
      </c>
      <c r="M1726" t="s">
        <v>238</v>
      </c>
      <c r="N1726" t="s">
        <v>213</v>
      </c>
      <c r="O1726" t="s">
        <v>214</v>
      </c>
      <c r="P1726" t="s">
        <v>215</v>
      </c>
      <c r="Q1726">
        <v>7</v>
      </c>
      <c r="R1726" t="s">
        <v>225</v>
      </c>
      <c r="U1726" t="s">
        <v>226</v>
      </c>
      <c r="V1726" t="s">
        <v>227</v>
      </c>
      <c r="W1726" t="s">
        <v>230</v>
      </c>
    </row>
    <row r="1727" spans="1:23" x14ac:dyDescent="0.25">
      <c r="A1727">
        <v>1430</v>
      </c>
      <c r="B1727" t="s">
        <v>28</v>
      </c>
      <c r="C1727" t="s">
        <v>204</v>
      </c>
      <c r="D1727" t="s">
        <v>205</v>
      </c>
      <c r="E1727" t="s">
        <v>206</v>
      </c>
      <c r="F1727" t="s">
        <v>221</v>
      </c>
      <c r="H1727" t="s">
        <v>222</v>
      </c>
      <c r="K1727" t="s">
        <v>210</v>
      </c>
      <c r="L1727" t="s">
        <v>211</v>
      </c>
      <c r="M1727" t="s">
        <v>212</v>
      </c>
      <c r="N1727" t="s">
        <v>213</v>
      </c>
      <c r="O1727" t="s">
        <v>214</v>
      </c>
      <c r="P1727" t="s">
        <v>228</v>
      </c>
      <c r="Q1727">
        <v>12.5</v>
      </c>
      <c r="R1727" t="s">
        <v>281</v>
      </c>
      <c r="U1727" t="s">
        <v>229</v>
      </c>
      <c r="V1727" t="s">
        <v>218</v>
      </c>
      <c r="W1727" t="s">
        <v>219</v>
      </c>
    </row>
    <row r="1728" spans="1:23" x14ac:dyDescent="0.25">
      <c r="A1728">
        <v>1431</v>
      </c>
      <c r="B1728" t="s">
        <v>28</v>
      </c>
      <c r="C1728" t="s">
        <v>220</v>
      </c>
      <c r="D1728" t="s">
        <v>205</v>
      </c>
      <c r="E1728" t="s">
        <v>206</v>
      </c>
      <c r="F1728" t="s">
        <v>207</v>
      </c>
      <c r="G1728" t="s">
        <v>234</v>
      </c>
      <c r="H1728" t="s">
        <v>232</v>
      </c>
      <c r="K1728" t="s">
        <v>210</v>
      </c>
      <c r="L1728" t="s">
        <v>211</v>
      </c>
      <c r="M1728" t="s">
        <v>212</v>
      </c>
      <c r="N1728" t="s">
        <v>213</v>
      </c>
      <c r="O1728" t="s">
        <v>214</v>
      </c>
      <c r="P1728" t="s">
        <v>215</v>
      </c>
      <c r="Q1728">
        <v>7</v>
      </c>
      <c r="R1728" t="s">
        <v>274</v>
      </c>
      <c r="U1728" t="s">
        <v>229</v>
      </c>
      <c r="V1728" t="s">
        <v>227</v>
      </c>
      <c r="W1728" t="s">
        <v>219</v>
      </c>
    </row>
    <row r="1729" spans="1:23" x14ac:dyDescent="0.25">
      <c r="A1729">
        <v>1432</v>
      </c>
      <c r="B1729" t="s">
        <v>28</v>
      </c>
      <c r="C1729" t="s">
        <v>204</v>
      </c>
      <c r="D1729" t="s">
        <v>205</v>
      </c>
      <c r="E1729" t="s">
        <v>206</v>
      </c>
      <c r="F1729" t="s">
        <v>221</v>
      </c>
      <c r="H1729" t="s">
        <v>222</v>
      </c>
      <c r="K1729" t="s">
        <v>210</v>
      </c>
      <c r="L1729" t="s">
        <v>211</v>
      </c>
      <c r="M1729" t="s">
        <v>212</v>
      </c>
      <c r="N1729" t="s">
        <v>213</v>
      </c>
      <c r="O1729" t="s">
        <v>214</v>
      </c>
      <c r="P1729" t="s">
        <v>215</v>
      </c>
      <c r="Q1729">
        <v>7</v>
      </c>
      <c r="R1729" t="s">
        <v>216</v>
      </c>
      <c r="U1729" t="s">
        <v>226</v>
      </c>
      <c r="V1729" t="s">
        <v>218</v>
      </c>
      <c r="W1729" t="s">
        <v>230</v>
      </c>
    </row>
    <row r="1730" spans="1:23" x14ac:dyDescent="0.25">
      <c r="A1730">
        <v>1433</v>
      </c>
      <c r="B1730" t="s">
        <v>28</v>
      </c>
      <c r="C1730" t="s">
        <v>204</v>
      </c>
      <c r="D1730" t="s">
        <v>205</v>
      </c>
      <c r="E1730" t="s">
        <v>206</v>
      </c>
      <c r="F1730" t="s">
        <v>221</v>
      </c>
      <c r="H1730" t="s">
        <v>222</v>
      </c>
      <c r="K1730" t="s">
        <v>210</v>
      </c>
      <c r="L1730" t="s">
        <v>211</v>
      </c>
      <c r="M1730" t="s">
        <v>212</v>
      </c>
      <c r="N1730" t="s">
        <v>213</v>
      </c>
      <c r="O1730" t="s">
        <v>214</v>
      </c>
      <c r="P1730" t="s">
        <v>215</v>
      </c>
      <c r="Q1730">
        <v>7</v>
      </c>
      <c r="R1730" t="s">
        <v>561</v>
      </c>
      <c r="U1730" t="s">
        <v>229</v>
      </c>
      <c r="V1730" t="s">
        <v>227</v>
      </c>
      <c r="W1730" t="s">
        <v>219</v>
      </c>
    </row>
    <row r="1731" spans="1:23" x14ac:dyDescent="0.25">
      <c r="A1731">
        <v>1434</v>
      </c>
      <c r="B1731" t="s">
        <v>28</v>
      </c>
      <c r="C1731" t="s">
        <v>220</v>
      </c>
      <c r="D1731" t="s">
        <v>205</v>
      </c>
      <c r="E1731" t="s">
        <v>43</v>
      </c>
      <c r="K1731" t="s">
        <v>43</v>
      </c>
      <c r="N1731" t="s">
        <v>236</v>
      </c>
      <c r="O1731" t="s">
        <v>236</v>
      </c>
    </row>
    <row r="1732" spans="1:23" x14ac:dyDescent="0.25">
      <c r="A1732">
        <v>1435</v>
      </c>
      <c r="B1732" t="s">
        <v>28</v>
      </c>
      <c r="C1732" t="s">
        <v>204</v>
      </c>
      <c r="D1732" t="s">
        <v>205</v>
      </c>
      <c r="E1732" t="s">
        <v>206</v>
      </c>
      <c r="F1732" t="s">
        <v>221</v>
      </c>
      <c r="H1732" t="s">
        <v>222</v>
      </c>
      <c r="K1732" t="s">
        <v>210</v>
      </c>
      <c r="L1732" t="s">
        <v>237</v>
      </c>
      <c r="M1732" t="s">
        <v>238</v>
      </c>
      <c r="N1732" t="s">
        <v>223</v>
      </c>
      <c r="O1732" t="s">
        <v>224</v>
      </c>
      <c r="P1732" t="s">
        <v>215</v>
      </c>
      <c r="Q1732">
        <v>7</v>
      </c>
      <c r="R1732" t="s">
        <v>216</v>
      </c>
      <c r="U1732" t="s">
        <v>226</v>
      </c>
      <c r="V1732" t="s">
        <v>227</v>
      </c>
      <c r="W1732" t="s">
        <v>230</v>
      </c>
    </row>
    <row r="1733" spans="1:23" x14ac:dyDescent="0.25">
      <c r="A1733">
        <v>1436</v>
      </c>
      <c r="B1733" t="s">
        <v>28</v>
      </c>
      <c r="C1733" t="s">
        <v>204</v>
      </c>
      <c r="D1733" t="s">
        <v>205</v>
      </c>
      <c r="E1733" t="s">
        <v>206</v>
      </c>
      <c r="F1733" t="s">
        <v>207</v>
      </c>
      <c r="G1733" t="s">
        <v>234</v>
      </c>
      <c r="H1733" t="s">
        <v>265</v>
      </c>
      <c r="K1733" t="s">
        <v>210</v>
      </c>
      <c r="L1733" t="s">
        <v>237</v>
      </c>
      <c r="M1733" t="s">
        <v>238</v>
      </c>
      <c r="N1733" t="s">
        <v>213</v>
      </c>
      <c r="O1733" t="s">
        <v>214</v>
      </c>
      <c r="P1733" t="s">
        <v>215</v>
      </c>
      <c r="Q1733">
        <v>7</v>
      </c>
      <c r="R1733" t="s">
        <v>319</v>
      </c>
      <c r="U1733" t="s">
        <v>226</v>
      </c>
      <c r="V1733" t="s">
        <v>227</v>
      </c>
      <c r="W1733" t="s">
        <v>219</v>
      </c>
    </row>
    <row r="1734" spans="1:23" x14ac:dyDescent="0.25">
      <c r="A1734">
        <v>1437</v>
      </c>
      <c r="B1734" t="s">
        <v>28</v>
      </c>
      <c r="C1734" t="s">
        <v>204</v>
      </c>
      <c r="D1734" t="s">
        <v>205</v>
      </c>
      <c r="E1734" t="s">
        <v>44</v>
      </c>
      <c r="K1734" t="s">
        <v>44</v>
      </c>
      <c r="N1734" t="s">
        <v>236</v>
      </c>
      <c r="O1734" t="s">
        <v>236</v>
      </c>
    </row>
    <row r="1735" spans="1:23" x14ac:dyDescent="0.25">
      <c r="A1735">
        <v>1438</v>
      </c>
      <c r="B1735" t="s">
        <v>28</v>
      </c>
      <c r="C1735" t="s">
        <v>204</v>
      </c>
      <c r="D1735" t="s">
        <v>205</v>
      </c>
      <c r="E1735" t="s">
        <v>206</v>
      </c>
      <c r="F1735" t="s">
        <v>221</v>
      </c>
      <c r="H1735" t="s">
        <v>222</v>
      </c>
      <c r="K1735" t="s">
        <v>257</v>
      </c>
      <c r="L1735" t="s">
        <v>211</v>
      </c>
      <c r="M1735" t="s">
        <v>212</v>
      </c>
      <c r="N1735" t="s">
        <v>213</v>
      </c>
      <c r="O1735" t="s">
        <v>214</v>
      </c>
      <c r="P1735" t="s">
        <v>215</v>
      </c>
      <c r="Q1735">
        <v>7</v>
      </c>
      <c r="R1735" t="s">
        <v>258</v>
      </c>
      <c r="U1735" t="s">
        <v>229</v>
      </c>
      <c r="V1735" t="s">
        <v>227</v>
      </c>
      <c r="W1735" t="s">
        <v>230</v>
      </c>
    </row>
    <row r="1736" spans="1:23" x14ac:dyDescent="0.25">
      <c r="A1736">
        <v>1424</v>
      </c>
      <c r="B1736" t="s">
        <v>28</v>
      </c>
      <c r="C1736" t="s">
        <v>204</v>
      </c>
      <c r="D1736" t="s">
        <v>205</v>
      </c>
      <c r="E1736" t="s">
        <v>251</v>
      </c>
      <c r="F1736" t="s">
        <v>221</v>
      </c>
      <c r="H1736" t="s">
        <v>222</v>
      </c>
      <c r="K1736" t="s">
        <v>257</v>
      </c>
      <c r="L1736" t="s">
        <v>237</v>
      </c>
      <c r="M1736" t="s">
        <v>238</v>
      </c>
      <c r="N1736" t="s">
        <v>223</v>
      </c>
      <c r="O1736" t="s">
        <v>224</v>
      </c>
      <c r="P1736" t="s">
        <v>215</v>
      </c>
      <c r="Q1736">
        <v>7</v>
      </c>
      <c r="R1736" t="s">
        <v>225</v>
      </c>
      <c r="U1736" t="s">
        <v>229</v>
      </c>
      <c r="V1736" t="s">
        <v>218</v>
      </c>
      <c r="W1736" t="s">
        <v>230</v>
      </c>
    </row>
    <row r="1737" spans="1:23" x14ac:dyDescent="0.25">
      <c r="A1737">
        <v>1440</v>
      </c>
      <c r="B1737" t="s">
        <v>28</v>
      </c>
      <c r="C1737" t="s">
        <v>204</v>
      </c>
      <c r="D1737" t="s">
        <v>205</v>
      </c>
      <c r="E1737" t="s">
        <v>43</v>
      </c>
      <c r="K1737" t="s">
        <v>43</v>
      </c>
      <c r="N1737" t="s">
        <v>236</v>
      </c>
      <c r="O1737" t="s">
        <v>236</v>
      </c>
    </row>
    <row r="1738" spans="1:23" x14ac:dyDescent="0.25">
      <c r="A1738">
        <v>1441</v>
      </c>
      <c r="B1738" t="s">
        <v>28</v>
      </c>
      <c r="C1738" t="s">
        <v>204</v>
      </c>
      <c r="D1738" t="s">
        <v>205</v>
      </c>
      <c r="E1738" t="s">
        <v>206</v>
      </c>
      <c r="F1738" t="s">
        <v>221</v>
      </c>
      <c r="H1738" t="s">
        <v>222</v>
      </c>
      <c r="K1738" t="s">
        <v>210</v>
      </c>
      <c r="L1738" t="s">
        <v>211</v>
      </c>
      <c r="M1738" t="s">
        <v>212</v>
      </c>
      <c r="N1738" t="s">
        <v>213</v>
      </c>
      <c r="O1738" t="s">
        <v>214</v>
      </c>
      <c r="P1738" t="s">
        <v>228</v>
      </c>
      <c r="Q1738">
        <v>12.5</v>
      </c>
      <c r="R1738" t="s">
        <v>281</v>
      </c>
      <c r="U1738" t="s">
        <v>275</v>
      </c>
      <c r="V1738" t="s">
        <v>218</v>
      </c>
      <c r="W1738" t="s">
        <v>230</v>
      </c>
    </row>
    <row r="1739" spans="1:23" x14ac:dyDescent="0.25">
      <c r="A1739">
        <v>1442</v>
      </c>
      <c r="B1739" t="s">
        <v>28</v>
      </c>
      <c r="C1739" t="s">
        <v>220</v>
      </c>
      <c r="D1739" t="s">
        <v>205</v>
      </c>
      <c r="E1739" t="s">
        <v>206</v>
      </c>
      <c r="F1739" t="s">
        <v>221</v>
      </c>
      <c r="H1739" t="s">
        <v>240</v>
      </c>
      <c r="K1739" t="s">
        <v>210</v>
      </c>
      <c r="L1739" t="s">
        <v>211</v>
      </c>
      <c r="M1739" t="s">
        <v>212</v>
      </c>
      <c r="N1739" t="s">
        <v>295</v>
      </c>
      <c r="O1739" t="s">
        <v>296</v>
      </c>
      <c r="P1739" t="s">
        <v>259</v>
      </c>
      <c r="Q1739">
        <v>2</v>
      </c>
      <c r="R1739" t="s">
        <v>233</v>
      </c>
      <c r="U1739" t="s">
        <v>226</v>
      </c>
      <c r="V1739" t="s">
        <v>227</v>
      </c>
      <c r="W1739" t="s">
        <v>219</v>
      </c>
    </row>
    <row r="1740" spans="1:23" x14ac:dyDescent="0.25">
      <c r="A1740">
        <v>1443</v>
      </c>
      <c r="B1740" t="s">
        <v>28</v>
      </c>
      <c r="C1740" t="s">
        <v>204</v>
      </c>
      <c r="D1740" t="s">
        <v>205</v>
      </c>
      <c r="E1740" t="s">
        <v>206</v>
      </c>
      <c r="F1740" t="s">
        <v>207</v>
      </c>
      <c r="G1740" t="s">
        <v>234</v>
      </c>
      <c r="H1740" t="s">
        <v>417</v>
      </c>
      <c r="K1740" t="s">
        <v>210</v>
      </c>
      <c r="L1740" t="s">
        <v>211</v>
      </c>
      <c r="M1740" t="s">
        <v>212</v>
      </c>
      <c r="N1740" t="s">
        <v>213</v>
      </c>
      <c r="O1740" t="s">
        <v>214</v>
      </c>
      <c r="P1740" t="s">
        <v>228</v>
      </c>
      <c r="Q1740">
        <v>12.5</v>
      </c>
      <c r="R1740" t="s">
        <v>216</v>
      </c>
      <c r="U1740" t="s">
        <v>229</v>
      </c>
      <c r="V1740" t="s">
        <v>227</v>
      </c>
      <c r="W1740" t="s">
        <v>219</v>
      </c>
    </row>
    <row r="1741" spans="1:23" x14ac:dyDescent="0.25">
      <c r="A1741">
        <v>1445</v>
      </c>
      <c r="B1741" t="s">
        <v>28</v>
      </c>
      <c r="C1741" t="s">
        <v>204</v>
      </c>
      <c r="D1741" t="s">
        <v>205</v>
      </c>
      <c r="E1741" t="s">
        <v>43</v>
      </c>
      <c r="K1741" t="s">
        <v>43</v>
      </c>
      <c r="N1741" t="s">
        <v>236</v>
      </c>
      <c r="O1741" t="s">
        <v>236</v>
      </c>
    </row>
    <row r="1742" spans="1:23" x14ac:dyDescent="0.25">
      <c r="A1742">
        <v>1446</v>
      </c>
      <c r="B1742" t="s">
        <v>28</v>
      </c>
      <c r="C1742" t="s">
        <v>220</v>
      </c>
      <c r="D1742" t="s">
        <v>205</v>
      </c>
      <c r="E1742" t="s">
        <v>206</v>
      </c>
      <c r="F1742" t="s">
        <v>221</v>
      </c>
      <c r="H1742" t="s">
        <v>222</v>
      </c>
      <c r="K1742" t="s">
        <v>210</v>
      </c>
      <c r="L1742" t="s">
        <v>211</v>
      </c>
      <c r="M1742" t="s">
        <v>212</v>
      </c>
      <c r="N1742" t="s">
        <v>213</v>
      </c>
      <c r="O1742" t="s">
        <v>214</v>
      </c>
      <c r="P1742" t="s">
        <v>215</v>
      </c>
      <c r="Q1742">
        <v>7</v>
      </c>
      <c r="R1742" t="s">
        <v>281</v>
      </c>
      <c r="U1742" t="s">
        <v>229</v>
      </c>
      <c r="V1742" t="s">
        <v>227</v>
      </c>
      <c r="W1742" t="s">
        <v>219</v>
      </c>
    </row>
    <row r="1743" spans="1:23" x14ac:dyDescent="0.25">
      <c r="A1743">
        <v>1447</v>
      </c>
      <c r="B1743" t="s">
        <v>28</v>
      </c>
      <c r="C1743" t="s">
        <v>204</v>
      </c>
      <c r="D1743" t="s">
        <v>205</v>
      </c>
      <c r="E1743" t="s">
        <v>206</v>
      </c>
      <c r="F1743" t="s">
        <v>221</v>
      </c>
      <c r="H1743" t="s">
        <v>249</v>
      </c>
      <c r="K1743" t="s">
        <v>210</v>
      </c>
      <c r="L1743" t="s">
        <v>211</v>
      </c>
      <c r="M1743" t="s">
        <v>212</v>
      </c>
      <c r="N1743" t="s">
        <v>223</v>
      </c>
      <c r="O1743" t="s">
        <v>224</v>
      </c>
      <c r="P1743" t="s">
        <v>259</v>
      </c>
      <c r="Q1743">
        <v>2</v>
      </c>
      <c r="R1743" t="s">
        <v>281</v>
      </c>
      <c r="U1743" t="s">
        <v>226</v>
      </c>
      <c r="V1743" t="s">
        <v>227</v>
      </c>
      <c r="W1743" t="s">
        <v>219</v>
      </c>
    </row>
    <row r="1744" spans="1:23" x14ac:dyDescent="0.25">
      <c r="A1744">
        <v>1448</v>
      </c>
      <c r="B1744" t="s">
        <v>28</v>
      </c>
      <c r="C1744" t="s">
        <v>204</v>
      </c>
      <c r="D1744" t="s">
        <v>205</v>
      </c>
      <c r="E1744" t="s">
        <v>206</v>
      </c>
      <c r="F1744" t="s">
        <v>221</v>
      </c>
      <c r="H1744" t="s">
        <v>249</v>
      </c>
      <c r="K1744" t="s">
        <v>210</v>
      </c>
      <c r="L1744" t="s">
        <v>211</v>
      </c>
      <c r="M1744" t="s">
        <v>212</v>
      </c>
      <c r="N1744" t="s">
        <v>223</v>
      </c>
      <c r="O1744" t="s">
        <v>224</v>
      </c>
      <c r="P1744" t="s">
        <v>228</v>
      </c>
      <c r="Q1744">
        <v>12.5</v>
      </c>
      <c r="R1744" t="s">
        <v>233</v>
      </c>
      <c r="U1744" t="s">
        <v>226</v>
      </c>
      <c r="V1744" t="s">
        <v>227</v>
      </c>
      <c r="W1744" t="s">
        <v>219</v>
      </c>
    </row>
    <row r="1745" spans="1:23" x14ac:dyDescent="0.25">
      <c r="A1745">
        <v>1449</v>
      </c>
      <c r="B1745" t="s">
        <v>28</v>
      </c>
      <c r="C1745" t="s">
        <v>204</v>
      </c>
      <c r="D1745" t="s">
        <v>205</v>
      </c>
      <c r="E1745" t="s">
        <v>206</v>
      </c>
      <c r="F1745" t="s">
        <v>276</v>
      </c>
      <c r="J1745" t="s">
        <v>277</v>
      </c>
      <c r="K1745" t="s">
        <v>210</v>
      </c>
      <c r="L1745" t="s">
        <v>211</v>
      </c>
      <c r="M1745" t="s">
        <v>212</v>
      </c>
      <c r="N1745" t="s">
        <v>213</v>
      </c>
      <c r="O1745" t="s">
        <v>214</v>
      </c>
      <c r="P1745" t="s">
        <v>215</v>
      </c>
      <c r="Q1745">
        <v>7</v>
      </c>
      <c r="R1745" t="s">
        <v>216</v>
      </c>
      <c r="U1745" t="s">
        <v>229</v>
      </c>
      <c r="V1745" t="s">
        <v>227</v>
      </c>
      <c r="W1745" t="s">
        <v>230</v>
      </c>
    </row>
    <row r="1746" spans="1:23" x14ac:dyDescent="0.25">
      <c r="A1746">
        <v>1451</v>
      </c>
      <c r="B1746" t="s">
        <v>28</v>
      </c>
      <c r="C1746" t="s">
        <v>204</v>
      </c>
      <c r="D1746" t="s">
        <v>205</v>
      </c>
      <c r="E1746" t="s">
        <v>206</v>
      </c>
      <c r="F1746" t="s">
        <v>221</v>
      </c>
      <c r="H1746" t="s">
        <v>232</v>
      </c>
      <c r="K1746" t="s">
        <v>210</v>
      </c>
      <c r="L1746" t="s">
        <v>211</v>
      </c>
      <c r="M1746" t="s">
        <v>212</v>
      </c>
      <c r="N1746" t="s">
        <v>213</v>
      </c>
      <c r="O1746" t="s">
        <v>214</v>
      </c>
      <c r="P1746" t="s">
        <v>215</v>
      </c>
      <c r="Q1746">
        <v>7</v>
      </c>
      <c r="R1746" t="s">
        <v>216</v>
      </c>
      <c r="U1746" t="s">
        <v>278</v>
      </c>
      <c r="V1746" t="s">
        <v>218</v>
      </c>
      <c r="W1746" t="s">
        <v>230</v>
      </c>
    </row>
    <row r="1747" spans="1:23" x14ac:dyDescent="0.25">
      <c r="A1747">
        <v>1452</v>
      </c>
      <c r="B1747" t="s">
        <v>28</v>
      </c>
      <c r="C1747" t="s">
        <v>204</v>
      </c>
      <c r="D1747" t="s">
        <v>205</v>
      </c>
      <c r="E1747" t="s">
        <v>43</v>
      </c>
      <c r="K1747" t="s">
        <v>43</v>
      </c>
      <c r="N1747" t="s">
        <v>236</v>
      </c>
      <c r="O1747" t="s">
        <v>236</v>
      </c>
    </row>
    <row r="1748" spans="1:23" x14ac:dyDescent="0.25">
      <c r="A1748">
        <v>1461</v>
      </c>
      <c r="B1748" t="s">
        <v>28</v>
      </c>
      <c r="C1748" t="s">
        <v>220</v>
      </c>
      <c r="D1748" t="s">
        <v>205</v>
      </c>
      <c r="E1748" t="s">
        <v>206</v>
      </c>
      <c r="F1748" t="s">
        <v>221</v>
      </c>
      <c r="H1748" t="s">
        <v>232</v>
      </c>
      <c r="K1748" t="s">
        <v>210</v>
      </c>
      <c r="L1748" t="s">
        <v>237</v>
      </c>
      <c r="M1748" t="s">
        <v>238</v>
      </c>
      <c r="N1748" t="s">
        <v>213</v>
      </c>
      <c r="O1748" t="s">
        <v>214</v>
      </c>
      <c r="P1748" t="s">
        <v>215</v>
      </c>
      <c r="Q1748">
        <v>7</v>
      </c>
      <c r="R1748" t="s">
        <v>216</v>
      </c>
      <c r="U1748" t="s">
        <v>226</v>
      </c>
      <c r="V1748" t="s">
        <v>227</v>
      </c>
      <c r="W1748" t="s">
        <v>219</v>
      </c>
    </row>
    <row r="1749" spans="1:23" x14ac:dyDescent="0.25">
      <c r="A1749">
        <v>1429</v>
      </c>
      <c r="B1749" t="s">
        <v>28</v>
      </c>
      <c r="C1749" t="s">
        <v>204</v>
      </c>
      <c r="D1749" t="s">
        <v>205</v>
      </c>
      <c r="E1749" t="s">
        <v>251</v>
      </c>
      <c r="F1749" t="s">
        <v>221</v>
      </c>
      <c r="H1749" t="s">
        <v>222</v>
      </c>
      <c r="K1749" t="s">
        <v>210</v>
      </c>
      <c r="L1749" t="s">
        <v>211</v>
      </c>
      <c r="M1749" t="s">
        <v>212</v>
      </c>
      <c r="N1749" t="s">
        <v>213</v>
      </c>
      <c r="O1749" t="s">
        <v>214</v>
      </c>
      <c r="P1749" t="s">
        <v>228</v>
      </c>
      <c r="Q1749">
        <v>12.5</v>
      </c>
      <c r="R1749" t="s">
        <v>216</v>
      </c>
      <c r="U1749" t="s">
        <v>229</v>
      </c>
      <c r="V1749" t="s">
        <v>218</v>
      </c>
      <c r="W1749" t="s">
        <v>230</v>
      </c>
    </row>
    <row r="1750" spans="1:23" x14ac:dyDescent="0.25">
      <c r="A1750">
        <v>1439</v>
      </c>
      <c r="B1750" t="s">
        <v>28</v>
      </c>
      <c r="C1750" t="s">
        <v>204</v>
      </c>
      <c r="D1750" t="s">
        <v>205</v>
      </c>
      <c r="E1750" t="s">
        <v>251</v>
      </c>
      <c r="F1750" t="s">
        <v>221</v>
      </c>
      <c r="H1750" t="s">
        <v>240</v>
      </c>
      <c r="K1750" t="s">
        <v>210</v>
      </c>
      <c r="L1750" t="s">
        <v>211</v>
      </c>
      <c r="M1750" t="s">
        <v>212</v>
      </c>
      <c r="N1750" t="s">
        <v>213</v>
      </c>
      <c r="O1750" t="s">
        <v>214</v>
      </c>
      <c r="P1750" t="s">
        <v>259</v>
      </c>
      <c r="Q1750">
        <v>2</v>
      </c>
      <c r="R1750" t="s">
        <v>225</v>
      </c>
      <c r="U1750" t="s">
        <v>229</v>
      </c>
      <c r="V1750" t="s">
        <v>218</v>
      </c>
      <c r="W1750" t="s">
        <v>219</v>
      </c>
    </row>
    <row r="1751" spans="1:23" x14ac:dyDescent="0.25">
      <c r="A1751">
        <v>44</v>
      </c>
      <c r="B1751" t="s">
        <v>29</v>
      </c>
      <c r="C1751" t="s">
        <v>204</v>
      </c>
      <c r="D1751" t="s">
        <v>205</v>
      </c>
      <c r="E1751" t="s">
        <v>206</v>
      </c>
      <c r="F1751" t="s">
        <v>207</v>
      </c>
      <c r="G1751" t="s">
        <v>234</v>
      </c>
      <c r="H1751" t="s">
        <v>249</v>
      </c>
      <c r="K1751" t="s">
        <v>210</v>
      </c>
      <c r="L1751" t="s">
        <v>211</v>
      </c>
      <c r="M1751" t="s">
        <v>212</v>
      </c>
      <c r="N1751" t="s">
        <v>223</v>
      </c>
      <c r="O1751" t="s">
        <v>224</v>
      </c>
      <c r="P1751" t="s">
        <v>215</v>
      </c>
      <c r="Q1751">
        <v>7</v>
      </c>
      <c r="R1751" t="s">
        <v>225</v>
      </c>
      <c r="U1751" t="s">
        <v>226</v>
      </c>
      <c r="V1751" t="s">
        <v>227</v>
      </c>
      <c r="W1751" t="s">
        <v>219</v>
      </c>
    </row>
    <row r="1752" spans="1:23" x14ac:dyDescent="0.25">
      <c r="A1752">
        <v>46</v>
      </c>
      <c r="B1752" t="s">
        <v>29</v>
      </c>
      <c r="C1752" t="s">
        <v>204</v>
      </c>
      <c r="D1752" t="s">
        <v>205</v>
      </c>
      <c r="E1752" t="s">
        <v>206</v>
      </c>
      <c r="F1752" t="s">
        <v>221</v>
      </c>
      <c r="H1752" t="s">
        <v>249</v>
      </c>
      <c r="K1752" t="s">
        <v>243</v>
      </c>
      <c r="L1752" t="s">
        <v>211</v>
      </c>
      <c r="M1752" t="s">
        <v>212</v>
      </c>
      <c r="N1752" t="s">
        <v>223</v>
      </c>
      <c r="O1752" t="s">
        <v>224</v>
      </c>
      <c r="P1752" t="s">
        <v>259</v>
      </c>
      <c r="Q1752">
        <v>2</v>
      </c>
      <c r="R1752" t="s">
        <v>225</v>
      </c>
      <c r="U1752" t="s">
        <v>226</v>
      </c>
      <c r="V1752" t="s">
        <v>218</v>
      </c>
      <c r="W1752" t="s">
        <v>219</v>
      </c>
    </row>
    <row r="1753" spans="1:23" x14ac:dyDescent="0.25">
      <c r="A1753">
        <v>368</v>
      </c>
      <c r="B1753" t="s">
        <v>29</v>
      </c>
      <c r="C1753" t="s">
        <v>220</v>
      </c>
      <c r="D1753" t="s">
        <v>205</v>
      </c>
      <c r="E1753" t="s">
        <v>206</v>
      </c>
      <c r="F1753" t="s">
        <v>221</v>
      </c>
      <c r="H1753" t="s">
        <v>271</v>
      </c>
      <c r="K1753" t="s">
        <v>210</v>
      </c>
      <c r="L1753" t="s">
        <v>211</v>
      </c>
      <c r="M1753" t="s">
        <v>212</v>
      </c>
      <c r="N1753" t="s">
        <v>213</v>
      </c>
      <c r="O1753" t="s">
        <v>214</v>
      </c>
      <c r="P1753" t="s">
        <v>259</v>
      </c>
      <c r="Q1753">
        <v>2</v>
      </c>
      <c r="R1753" t="s">
        <v>562</v>
      </c>
      <c r="U1753" t="s">
        <v>226</v>
      </c>
      <c r="V1753" t="s">
        <v>227</v>
      </c>
      <c r="W1753" t="s">
        <v>219</v>
      </c>
    </row>
    <row r="1754" spans="1:23" x14ac:dyDescent="0.25">
      <c r="A1754">
        <v>369</v>
      </c>
      <c r="B1754" t="s">
        <v>29</v>
      </c>
      <c r="C1754" t="s">
        <v>204</v>
      </c>
      <c r="D1754" t="s">
        <v>205</v>
      </c>
      <c r="E1754" t="s">
        <v>206</v>
      </c>
      <c r="F1754" t="s">
        <v>221</v>
      </c>
      <c r="H1754" t="s">
        <v>249</v>
      </c>
      <c r="K1754" t="s">
        <v>210</v>
      </c>
      <c r="L1754" t="s">
        <v>211</v>
      </c>
      <c r="M1754" t="s">
        <v>212</v>
      </c>
      <c r="N1754" t="s">
        <v>213</v>
      </c>
      <c r="O1754" t="s">
        <v>214</v>
      </c>
      <c r="P1754" t="s">
        <v>215</v>
      </c>
      <c r="Q1754">
        <v>7</v>
      </c>
      <c r="R1754" t="s">
        <v>216</v>
      </c>
      <c r="U1754" t="s">
        <v>229</v>
      </c>
      <c r="V1754" t="s">
        <v>227</v>
      </c>
      <c r="W1754" t="s">
        <v>230</v>
      </c>
    </row>
    <row r="1755" spans="1:23" x14ac:dyDescent="0.25">
      <c r="A1755">
        <v>371</v>
      </c>
      <c r="B1755" t="s">
        <v>29</v>
      </c>
      <c r="C1755" t="s">
        <v>220</v>
      </c>
      <c r="D1755" t="s">
        <v>205</v>
      </c>
      <c r="E1755" t="s">
        <v>206</v>
      </c>
      <c r="F1755" t="s">
        <v>207</v>
      </c>
      <c r="G1755" t="s">
        <v>234</v>
      </c>
      <c r="H1755" t="s">
        <v>240</v>
      </c>
      <c r="K1755" t="s">
        <v>257</v>
      </c>
      <c r="L1755" t="s">
        <v>211</v>
      </c>
      <c r="M1755" t="s">
        <v>212</v>
      </c>
      <c r="N1755" t="s">
        <v>223</v>
      </c>
      <c r="O1755" t="s">
        <v>224</v>
      </c>
      <c r="P1755" t="s">
        <v>235</v>
      </c>
      <c r="Q1755">
        <v>15</v>
      </c>
      <c r="R1755" t="s">
        <v>563</v>
      </c>
      <c r="U1755" t="s">
        <v>261</v>
      </c>
      <c r="V1755" t="s">
        <v>227</v>
      </c>
      <c r="W1755" t="s">
        <v>219</v>
      </c>
    </row>
    <row r="1756" spans="1:23" x14ac:dyDescent="0.25">
      <c r="A1756">
        <v>374</v>
      </c>
      <c r="B1756" t="s">
        <v>29</v>
      </c>
      <c r="C1756" t="s">
        <v>204</v>
      </c>
      <c r="D1756" t="s">
        <v>205</v>
      </c>
      <c r="E1756" t="s">
        <v>44</v>
      </c>
      <c r="K1756" t="s">
        <v>44</v>
      </c>
      <c r="N1756" t="s">
        <v>236</v>
      </c>
      <c r="O1756" t="s">
        <v>236</v>
      </c>
    </row>
    <row r="1757" spans="1:23" x14ac:dyDescent="0.25">
      <c r="A1757">
        <v>375</v>
      </c>
      <c r="B1757" t="s">
        <v>29</v>
      </c>
      <c r="C1757" t="s">
        <v>220</v>
      </c>
      <c r="D1757" t="s">
        <v>205</v>
      </c>
      <c r="E1757" t="s">
        <v>206</v>
      </c>
      <c r="F1757" t="s">
        <v>221</v>
      </c>
      <c r="H1757" t="s">
        <v>290</v>
      </c>
      <c r="K1757" t="s">
        <v>257</v>
      </c>
      <c r="L1757" t="s">
        <v>211</v>
      </c>
      <c r="M1757" t="s">
        <v>212</v>
      </c>
      <c r="N1757" t="s">
        <v>223</v>
      </c>
      <c r="O1757" t="s">
        <v>224</v>
      </c>
      <c r="P1757" t="s">
        <v>235</v>
      </c>
      <c r="Q1757">
        <v>15</v>
      </c>
      <c r="R1757" t="s">
        <v>233</v>
      </c>
      <c r="U1757" t="s">
        <v>229</v>
      </c>
      <c r="V1757" t="s">
        <v>227</v>
      </c>
      <c r="W1757" t="s">
        <v>219</v>
      </c>
    </row>
    <row r="1758" spans="1:23" x14ac:dyDescent="0.25">
      <c r="A1758">
        <v>376</v>
      </c>
      <c r="B1758" t="s">
        <v>29</v>
      </c>
      <c r="C1758" t="s">
        <v>204</v>
      </c>
      <c r="D1758" t="s">
        <v>205</v>
      </c>
      <c r="E1758" t="s">
        <v>206</v>
      </c>
      <c r="F1758" t="s">
        <v>221</v>
      </c>
      <c r="H1758" t="s">
        <v>249</v>
      </c>
      <c r="K1758" t="s">
        <v>279</v>
      </c>
      <c r="L1758" t="s">
        <v>211</v>
      </c>
      <c r="M1758" t="s">
        <v>212</v>
      </c>
      <c r="N1758" t="s">
        <v>213</v>
      </c>
      <c r="O1758" t="s">
        <v>214</v>
      </c>
      <c r="P1758" t="s">
        <v>215</v>
      </c>
      <c r="Q1758">
        <v>7</v>
      </c>
      <c r="R1758" t="s">
        <v>281</v>
      </c>
      <c r="U1758" t="s">
        <v>275</v>
      </c>
      <c r="V1758" t="s">
        <v>218</v>
      </c>
      <c r="W1758" t="s">
        <v>219</v>
      </c>
    </row>
    <row r="1759" spans="1:23" x14ac:dyDescent="0.25">
      <c r="A1759">
        <v>378</v>
      </c>
      <c r="B1759" t="s">
        <v>29</v>
      </c>
      <c r="C1759" t="s">
        <v>204</v>
      </c>
      <c r="D1759" t="s">
        <v>205</v>
      </c>
      <c r="E1759" t="s">
        <v>206</v>
      </c>
      <c r="F1759" t="s">
        <v>221</v>
      </c>
      <c r="H1759" t="s">
        <v>249</v>
      </c>
      <c r="K1759" t="s">
        <v>243</v>
      </c>
      <c r="L1759" t="s">
        <v>284</v>
      </c>
      <c r="M1759" s="116">
        <v>0.35</v>
      </c>
      <c r="N1759" t="s">
        <v>223</v>
      </c>
      <c r="O1759" t="s">
        <v>224</v>
      </c>
      <c r="P1759" t="s">
        <v>228</v>
      </c>
      <c r="Q1759">
        <v>12.5</v>
      </c>
      <c r="R1759" t="s">
        <v>216</v>
      </c>
      <c r="U1759" t="s">
        <v>229</v>
      </c>
      <c r="V1759" t="s">
        <v>227</v>
      </c>
      <c r="W1759" t="s">
        <v>219</v>
      </c>
    </row>
    <row r="1760" spans="1:23" x14ac:dyDescent="0.25">
      <c r="A1760">
        <v>379</v>
      </c>
      <c r="B1760" t="s">
        <v>29</v>
      </c>
      <c r="C1760" t="s">
        <v>204</v>
      </c>
      <c r="D1760" t="s">
        <v>205</v>
      </c>
      <c r="E1760" t="s">
        <v>206</v>
      </c>
      <c r="F1760" t="s">
        <v>276</v>
      </c>
      <c r="J1760" t="s">
        <v>277</v>
      </c>
      <c r="K1760" t="s">
        <v>210</v>
      </c>
      <c r="L1760" t="s">
        <v>211</v>
      </c>
      <c r="M1760" t="s">
        <v>212</v>
      </c>
      <c r="N1760" t="s">
        <v>223</v>
      </c>
      <c r="O1760" t="s">
        <v>224</v>
      </c>
      <c r="P1760" t="s">
        <v>259</v>
      </c>
      <c r="Q1760">
        <v>2</v>
      </c>
      <c r="R1760" t="s">
        <v>233</v>
      </c>
      <c r="U1760" t="s">
        <v>226</v>
      </c>
      <c r="V1760" t="s">
        <v>227</v>
      </c>
      <c r="W1760" t="s">
        <v>219</v>
      </c>
    </row>
    <row r="1761" spans="1:23" x14ac:dyDescent="0.25">
      <c r="A1761">
        <v>383</v>
      </c>
      <c r="B1761" t="s">
        <v>29</v>
      </c>
      <c r="C1761" t="s">
        <v>220</v>
      </c>
      <c r="D1761" t="s">
        <v>205</v>
      </c>
      <c r="E1761" t="s">
        <v>206</v>
      </c>
      <c r="F1761" t="s">
        <v>221</v>
      </c>
      <c r="H1761" t="s">
        <v>232</v>
      </c>
      <c r="K1761" t="s">
        <v>257</v>
      </c>
      <c r="L1761" t="s">
        <v>211</v>
      </c>
      <c r="M1761" t="s">
        <v>212</v>
      </c>
      <c r="N1761" t="s">
        <v>213</v>
      </c>
      <c r="O1761" t="s">
        <v>214</v>
      </c>
      <c r="P1761" t="s">
        <v>228</v>
      </c>
      <c r="Q1761">
        <v>12.5</v>
      </c>
      <c r="R1761" t="s">
        <v>564</v>
      </c>
      <c r="U1761" t="s">
        <v>229</v>
      </c>
      <c r="V1761" t="s">
        <v>218</v>
      </c>
      <c r="W1761" t="s">
        <v>219</v>
      </c>
    </row>
    <row r="1762" spans="1:23" x14ac:dyDescent="0.25">
      <c r="A1762">
        <v>385</v>
      </c>
      <c r="B1762" t="s">
        <v>29</v>
      </c>
      <c r="C1762" t="s">
        <v>220</v>
      </c>
      <c r="D1762" t="s">
        <v>205</v>
      </c>
      <c r="E1762" t="s">
        <v>206</v>
      </c>
      <c r="F1762" t="s">
        <v>221</v>
      </c>
      <c r="H1762" t="s">
        <v>290</v>
      </c>
      <c r="K1762" t="s">
        <v>257</v>
      </c>
      <c r="L1762" t="s">
        <v>211</v>
      </c>
      <c r="M1762" t="s">
        <v>212</v>
      </c>
      <c r="N1762" t="s">
        <v>213</v>
      </c>
      <c r="O1762" t="s">
        <v>214</v>
      </c>
      <c r="P1762" t="s">
        <v>215</v>
      </c>
      <c r="Q1762">
        <v>7</v>
      </c>
      <c r="R1762" t="s">
        <v>323</v>
      </c>
      <c r="U1762" t="s">
        <v>229</v>
      </c>
      <c r="V1762" t="s">
        <v>218</v>
      </c>
      <c r="W1762" t="s">
        <v>219</v>
      </c>
    </row>
    <row r="1763" spans="1:23" x14ac:dyDescent="0.25">
      <c r="A1763">
        <v>387</v>
      </c>
      <c r="B1763" t="s">
        <v>29</v>
      </c>
      <c r="C1763" t="s">
        <v>204</v>
      </c>
      <c r="D1763" t="s">
        <v>205</v>
      </c>
      <c r="E1763" t="s">
        <v>43</v>
      </c>
      <c r="K1763" t="s">
        <v>43</v>
      </c>
      <c r="N1763" t="s">
        <v>236</v>
      </c>
      <c r="O1763" t="s">
        <v>236</v>
      </c>
    </row>
    <row r="1764" spans="1:23" x14ac:dyDescent="0.25">
      <c r="A1764">
        <v>388</v>
      </c>
      <c r="B1764" t="s">
        <v>29</v>
      </c>
      <c r="C1764" t="s">
        <v>204</v>
      </c>
      <c r="D1764" t="s">
        <v>205</v>
      </c>
      <c r="E1764" t="s">
        <v>206</v>
      </c>
      <c r="F1764" t="s">
        <v>221</v>
      </c>
      <c r="H1764" t="s">
        <v>249</v>
      </c>
      <c r="K1764" t="s">
        <v>243</v>
      </c>
      <c r="L1764" t="s">
        <v>211</v>
      </c>
      <c r="M1764" t="s">
        <v>212</v>
      </c>
      <c r="N1764" t="s">
        <v>223</v>
      </c>
      <c r="O1764" t="s">
        <v>224</v>
      </c>
      <c r="P1764" t="s">
        <v>228</v>
      </c>
      <c r="Q1764">
        <v>12.5</v>
      </c>
      <c r="R1764" t="s">
        <v>233</v>
      </c>
      <c r="U1764" t="s">
        <v>229</v>
      </c>
      <c r="V1764" t="s">
        <v>218</v>
      </c>
      <c r="W1764" t="s">
        <v>230</v>
      </c>
    </row>
    <row r="1765" spans="1:23" x14ac:dyDescent="0.25">
      <c r="A1765">
        <v>393</v>
      </c>
      <c r="B1765" t="s">
        <v>29</v>
      </c>
      <c r="C1765" t="s">
        <v>204</v>
      </c>
      <c r="D1765" t="s">
        <v>205</v>
      </c>
      <c r="E1765" t="s">
        <v>206</v>
      </c>
      <c r="F1765" t="s">
        <v>221</v>
      </c>
      <c r="H1765" t="s">
        <v>249</v>
      </c>
      <c r="K1765" t="s">
        <v>243</v>
      </c>
      <c r="L1765" t="s">
        <v>211</v>
      </c>
      <c r="M1765" t="s">
        <v>212</v>
      </c>
      <c r="N1765" t="s">
        <v>223</v>
      </c>
      <c r="O1765" t="s">
        <v>224</v>
      </c>
      <c r="P1765" t="s">
        <v>215</v>
      </c>
      <c r="Q1765">
        <v>7</v>
      </c>
      <c r="R1765" t="s">
        <v>233</v>
      </c>
      <c r="U1765" t="s">
        <v>229</v>
      </c>
      <c r="V1765" t="s">
        <v>227</v>
      </c>
      <c r="W1765" t="s">
        <v>230</v>
      </c>
    </row>
    <row r="1766" spans="1:23" x14ac:dyDescent="0.25">
      <c r="A1766">
        <v>405</v>
      </c>
      <c r="B1766" t="s">
        <v>29</v>
      </c>
      <c r="C1766" t="s">
        <v>220</v>
      </c>
      <c r="D1766" t="s">
        <v>205</v>
      </c>
      <c r="E1766" t="s">
        <v>206</v>
      </c>
      <c r="F1766" t="s">
        <v>207</v>
      </c>
      <c r="G1766" t="s">
        <v>245</v>
      </c>
      <c r="H1766" t="s">
        <v>249</v>
      </c>
      <c r="K1766" t="s">
        <v>257</v>
      </c>
      <c r="L1766" t="s">
        <v>211</v>
      </c>
      <c r="M1766" t="s">
        <v>212</v>
      </c>
      <c r="N1766" t="s">
        <v>223</v>
      </c>
      <c r="O1766" t="s">
        <v>224</v>
      </c>
      <c r="P1766" t="s">
        <v>235</v>
      </c>
      <c r="Q1766">
        <v>15</v>
      </c>
      <c r="R1766" t="s">
        <v>233</v>
      </c>
      <c r="U1766" t="s">
        <v>229</v>
      </c>
      <c r="V1766" t="s">
        <v>227</v>
      </c>
      <c r="W1766" t="s">
        <v>230</v>
      </c>
    </row>
    <row r="1767" spans="1:23" x14ac:dyDescent="0.25">
      <c r="A1767">
        <v>626</v>
      </c>
      <c r="B1767" t="s">
        <v>29</v>
      </c>
      <c r="C1767" t="s">
        <v>204</v>
      </c>
      <c r="D1767" t="s">
        <v>205</v>
      </c>
      <c r="E1767" t="s">
        <v>206</v>
      </c>
      <c r="F1767" t="s">
        <v>221</v>
      </c>
      <c r="H1767" t="s">
        <v>249</v>
      </c>
      <c r="K1767" t="s">
        <v>210</v>
      </c>
      <c r="L1767" t="s">
        <v>211</v>
      </c>
      <c r="M1767" t="s">
        <v>212</v>
      </c>
      <c r="N1767" t="s">
        <v>223</v>
      </c>
      <c r="O1767" t="s">
        <v>224</v>
      </c>
      <c r="P1767" t="s">
        <v>228</v>
      </c>
      <c r="Q1767">
        <v>12.5</v>
      </c>
      <c r="R1767" t="s">
        <v>565</v>
      </c>
      <c r="U1767" t="s">
        <v>226</v>
      </c>
      <c r="V1767" t="s">
        <v>218</v>
      </c>
      <c r="W1767" t="s">
        <v>219</v>
      </c>
    </row>
    <row r="1768" spans="1:23" x14ac:dyDescent="0.25">
      <c r="A1768">
        <v>2000</v>
      </c>
      <c r="B1768" t="s">
        <v>29</v>
      </c>
      <c r="C1768" t="s">
        <v>220</v>
      </c>
      <c r="D1768" t="s">
        <v>205</v>
      </c>
      <c r="E1768" t="s">
        <v>206</v>
      </c>
      <c r="F1768" t="s">
        <v>207</v>
      </c>
      <c r="G1768" t="s">
        <v>208</v>
      </c>
      <c r="H1768" t="s">
        <v>249</v>
      </c>
      <c r="K1768" t="s">
        <v>257</v>
      </c>
      <c r="L1768" t="s">
        <v>237</v>
      </c>
      <c r="M1768" t="s">
        <v>238</v>
      </c>
      <c r="N1768" t="s">
        <v>213</v>
      </c>
      <c r="O1768" t="s">
        <v>214</v>
      </c>
      <c r="P1768" t="s">
        <v>228</v>
      </c>
      <c r="Q1768">
        <v>12.5</v>
      </c>
      <c r="R1768" t="s">
        <v>239</v>
      </c>
      <c r="U1768" t="s">
        <v>229</v>
      </c>
      <c r="V1768" t="s">
        <v>218</v>
      </c>
      <c r="W1768" t="s">
        <v>230</v>
      </c>
    </row>
    <row r="1769" spans="1:23" x14ac:dyDescent="0.25">
      <c r="A1769">
        <v>2472</v>
      </c>
      <c r="B1769" t="s">
        <v>29</v>
      </c>
      <c r="C1769" t="s">
        <v>220</v>
      </c>
      <c r="D1769" t="s">
        <v>242</v>
      </c>
      <c r="E1769" t="s">
        <v>206</v>
      </c>
      <c r="F1769" t="s">
        <v>221</v>
      </c>
      <c r="H1769" t="s">
        <v>271</v>
      </c>
      <c r="K1769" t="s">
        <v>243</v>
      </c>
      <c r="L1769" t="s">
        <v>237</v>
      </c>
      <c r="M1769" t="s">
        <v>238</v>
      </c>
      <c r="N1769" t="s">
        <v>213</v>
      </c>
      <c r="O1769" t="s">
        <v>214</v>
      </c>
      <c r="P1769" t="s">
        <v>215</v>
      </c>
      <c r="Q1769">
        <v>7</v>
      </c>
      <c r="R1769" t="s">
        <v>260</v>
      </c>
      <c r="U1769" t="s">
        <v>270</v>
      </c>
      <c r="V1769" t="s">
        <v>218</v>
      </c>
      <c r="W1769" t="s">
        <v>219</v>
      </c>
    </row>
    <row r="1770" spans="1:23" x14ac:dyDescent="0.25">
      <c r="A1770">
        <v>1881</v>
      </c>
      <c r="B1770" t="s">
        <v>30</v>
      </c>
      <c r="C1770" t="s">
        <v>204</v>
      </c>
      <c r="D1770" t="s">
        <v>205</v>
      </c>
      <c r="E1770" t="s">
        <v>251</v>
      </c>
      <c r="F1770" t="s">
        <v>207</v>
      </c>
      <c r="G1770" t="s">
        <v>234</v>
      </c>
      <c r="H1770" t="s">
        <v>249</v>
      </c>
      <c r="I1770" t="s">
        <v>253</v>
      </c>
      <c r="K1770" t="s">
        <v>210</v>
      </c>
      <c r="L1770" t="s">
        <v>211</v>
      </c>
      <c r="M1770" t="s">
        <v>212</v>
      </c>
      <c r="N1770" t="s">
        <v>213</v>
      </c>
      <c r="O1770" t="s">
        <v>214</v>
      </c>
      <c r="P1770" t="s">
        <v>259</v>
      </c>
      <c r="Q1770">
        <v>2</v>
      </c>
      <c r="R1770" t="s">
        <v>225</v>
      </c>
      <c r="U1770" t="s">
        <v>226</v>
      </c>
      <c r="V1770" t="s">
        <v>218</v>
      </c>
      <c r="W1770" t="s">
        <v>219</v>
      </c>
    </row>
    <row r="1771" spans="1:23" x14ac:dyDescent="0.25">
      <c r="A1771">
        <v>2206</v>
      </c>
      <c r="B1771" t="s">
        <v>30</v>
      </c>
      <c r="C1771" t="s">
        <v>204</v>
      </c>
      <c r="D1771" t="s">
        <v>205</v>
      </c>
      <c r="E1771" t="s">
        <v>251</v>
      </c>
      <c r="F1771" t="s">
        <v>207</v>
      </c>
      <c r="G1771" t="s">
        <v>234</v>
      </c>
      <c r="H1771" t="s">
        <v>249</v>
      </c>
      <c r="I1771" t="s">
        <v>253</v>
      </c>
      <c r="K1771" t="s">
        <v>243</v>
      </c>
      <c r="L1771" t="s">
        <v>211</v>
      </c>
      <c r="M1771" t="s">
        <v>212</v>
      </c>
      <c r="N1771" t="s">
        <v>223</v>
      </c>
      <c r="O1771" t="s">
        <v>224</v>
      </c>
      <c r="P1771" t="s">
        <v>259</v>
      </c>
      <c r="Q1771">
        <v>2</v>
      </c>
      <c r="R1771" t="s">
        <v>216</v>
      </c>
      <c r="U1771" t="s">
        <v>283</v>
      </c>
      <c r="V1771" t="s">
        <v>218</v>
      </c>
      <c r="W1771" t="s">
        <v>230</v>
      </c>
    </row>
    <row r="1772" spans="1:23" x14ac:dyDescent="0.25">
      <c r="A1772">
        <v>2672</v>
      </c>
      <c r="B1772" t="s">
        <v>30</v>
      </c>
      <c r="C1772" t="s">
        <v>204</v>
      </c>
      <c r="D1772" t="s">
        <v>205</v>
      </c>
      <c r="E1772" t="s">
        <v>251</v>
      </c>
      <c r="F1772" t="s">
        <v>207</v>
      </c>
      <c r="G1772" t="s">
        <v>234</v>
      </c>
      <c r="H1772" t="s">
        <v>249</v>
      </c>
      <c r="I1772" t="s">
        <v>253</v>
      </c>
      <c r="K1772" t="s">
        <v>210</v>
      </c>
      <c r="L1772" t="s">
        <v>211</v>
      </c>
      <c r="M1772" t="s">
        <v>212</v>
      </c>
      <c r="N1772" t="s">
        <v>213</v>
      </c>
      <c r="O1772" t="s">
        <v>214</v>
      </c>
      <c r="P1772" t="s">
        <v>235</v>
      </c>
      <c r="Q1772">
        <v>15</v>
      </c>
      <c r="R1772" t="s">
        <v>566</v>
      </c>
      <c r="U1772" t="s">
        <v>226</v>
      </c>
      <c r="V1772" t="s">
        <v>218</v>
      </c>
      <c r="W1772" t="s">
        <v>219</v>
      </c>
    </row>
    <row r="1773" spans="1:23" x14ac:dyDescent="0.25">
      <c r="A1773">
        <v>488</v>
      </c>
      <c r="B1773" t="s">
        <v>30</v>
      </c>
      <c r="C1773" t="s">
        <v>204</v>
      </c>
      <c r="D1773" t="s">
        <v>205</v>
      </c>
      <c r="E1773" t="s">
        <v>251</v>
      </c>
      <c r="F1773" t="s">
        <v>207</v>
      </c>
      <c r="G1773" t="s">
        <v>208</v>
      </c>
      <c r="H1773" t="s">
        <v>232</v>
      </c>
      <c r="I1773" t="s">
        <v>253</v>
      </c>
      <c r="K1773" t="s">
        <v>210</v>
      </c>
      <c r="L1773" t="s">
        <v>237</v>
      </c>
      <c r="M1773" t="s">
        <v>238</v>
      </c>
      <c r="N1773" t="s">
        <v>213</v>
      </c>
      <c r="O1773" t="s">
        <v>214</v>
      </c>
      <c r="P1773" t="s">
        <v>228</v>
      </c>
      <c r="Q1773">
        <v>12.5</v>
      </c>
      <c r="R1773" t="s">
        <v>216</v>
      </c>
      <c r="U1773" t="s">
        <v>229</v>
      </c>
      <c r="V1773" t="s">
        <v>218</v>
      </c>
      <c r="W1773" t="s">
        <v>219</v>
      </c>
    </row>
    <row r="1774" spans="1:23" x14ac:dyDescent="0.25">
      <c r="A1774">
        <v>902</v>
      </c>
      <c r="B1774" t="s">
        <v>30</v>
      </c>
      <c r="C1774" t="s">
        <v>204</v>
      </c>
      <c r="D1774" t="s">
        <v>205</v>
      </c>
      <c r="E1774" t="s">
        <v>251</v>
      </c>
      <c r="F1774" t="s">
        <v>207</v>
      </c>
      <c r="G1774" t="s">
        <v>208</v>
      </c>
      <c r="H1774" t="s">
        <v>249</v>
      </c>
      <c r="I1774" t="s">
        <v>253</v>
      </c>
      <c r="K1774" t="s">
        <v>257</v>
      </c>
      <c r="L1774" t="s">
        <v>211</v>
      </c>
      <c r="M1774" t="s">
        <v>212</v>
      </c>
      <c r="N1774" t="s">
        <v>223</v>
      </c>
      <c r="O1774" t="s">
        <v>224</v>
      </c>
      <c r="P1774" t="s">
        <v>235</v>
      </c>
      <c r="Q1774">
        <v>15</v>
      </c>
      <c r="R1774" t="s">
        <v>233</v>
      </c>
      <c r="U1774" t="s">
        <v>229</v>
      </c>
      <c r="V1774" t="s">
        <v>218</v>
      </c>
      <c r="W1774" t="s">
        <v>230</v>
      </c>
    </row>
    <row r="1775" spans="1:23" x14ac:dyDescent="0.25">
      <c r="A1775">
        <v>1954</v>
      </c>
      <c r="B1775" t="s">
        <v>30</v>
      </c>
      <c r="C1775" t="s">
        <v>204</v>
      </c>
      <c r="D1775" t="s">
        <v>205</v>
      </c>
      <c r="E1775" t="s">
        <v>251</v>
      </c>
      <c r="F1775" t="s">
        <v>207</v>
      </c>
      <c r="G1775" t="s">
        <v>208</v>
      </c>
      <c r="H1775" t="s">
        <v>240</v>
      </c>
      <c r="I1775" t="s">
        <v>253</v>
      </c>
      <c r="K1775" t="s">
        <v>257</v>
      </c>
      <c r="L1775" t="s">
        <v>211</v>
      </c>
      <c r="M1775" t="s">
        <v>212</v>
      </c>
      <c r="N1775" t="s">
        <v>213</v>
      </c>
      <c r="O1775" t="s">
        <v>214</v>
      </c>
      <c r="P1775" t="s">
        <v>259</v>
      </c>
      <c r="Q1775">
        <v>2</v>
      </c>
      <c r="R1775" t="s">
        <v>225</v>
      </c>
      <c r="U1775" t="s">
        <v>226</v>
      </c>
      <c r="V1775" t="s">
        <v>218</v>
      </c>
      <c r="W1775" t="s">
        <v>219</v>
      </c>
    </row>
    <row r="1776" spans="1:23" x14ac:dyDescent="0.25">
      <c r="A1776">
        <v>1975</v>
      </c>
      <c r="B1776" t="s">
        <v>30</v>
      </c>
      <c r="C1776" t="s">
        <v>204</v>
      </c>
      <c r="D1776" t="s">
        <v>205</v>
      </c>
      <c r="E1776" t="s">
        <v>251</v>
      </c>
      <c r="F1776" t="s">
        <v>207</v>
      </c>
      <c r="G1776" t="s">
        <v>208</v>
      </c>
      <c r="H1776" t="s">
        <v>222</v>
      </c>
      <c r="I1776" t="s">
        <v>252</v>
      </c>
      <c r="K1776" t="s">
        <v>210</v>
      </c>
      <c r="L1776" t="s">
        <v>211</v>
      </c>
      <c r="M1776" t="s">
        <v>212</v>
      </c>
      <c r="N1776" t="s">
        <v>213</v>
      </c>
      <c r="O1776" t="s">
        <v>214</v>
      </c>
      <c r="P1776" t="s">
        <v>228</v>
      </c>
      <c r="Q1776">
        <v>12.5</v>
      </c>
      <c r="R1776" t="s">
        <v>225</v>
      </c>
      <c r="U1776" t="s">
        <v>278</v>
      </c>
      <c r="V1776" t="s">
        <v>218</v>
      </c>
      <c r="W1776" t="s">
        <v>230</v>
      </c>
    </row>
    <row r="1777" spans="1:23" x14ac:dyDescent="0.25">
      <c r="A1777">
        <v>2101</v>
      </c>
      <c r="B1777" t="s">
        <v>30</v>
      </c>
      <c r="C1777" t="s">
        <v>204</v>
      </c>
      <c r="D1777" t="s">
        <v>205</v>
      </c>
      <c r="E1777" t="s">
        <v>251</v>
      </c>
      <c r="F1777" t="s">
        <v>207</v>
      </c>
      <c r="G1777" t="s">
        <v>208</v>
      </c>
      <c r="H1777" t="s">
        <v>232</v>
      </c>
      <c r="I1777" t="s">
        <v>253</v>
      </c>
      <c r="K1777" t="s">
        <v>210</v>
      </c>
      <c r="L1777" t="s">
        <v>211</v>
      </c>
      <c r="M1777" t="s">
        <v>212</v>
      </c>
      <c r="N1777" t="s">
        <v>223</v>
      </c>
      <c r="O1777" t="s">
        <v>224</v>
      </c>
      <c r="P1777" t="s">
        <v>228</v>
      </c>
      <c r="Q1777">
        <v>12.5</v>
      </c>
      <c r="R1777" t="s">
        <v>216</v>
      </c>
      <c r="U1777" t="s">
        <v>270</v>
      </c>
      <c r="V1777" t="s">
        <v>227</v>
      </c>
      <c r="W1777" t="s">
        <v>230</v>
      </c>
    </row>
    <row r="1778" spans="1:23" x14ac:dyDescent="0.25">
      <c r="A1778">
        <v>2339</v>
      </c>
      <c r="B1778" t="s">
        <v>30</v>
      </c>
      <c r="C1778" t="s">
        <v>220</v>
      </c>
      <c r="D1778" t="s">
        <v>205</v>
      </c>
      <c r="E1778" t="s">
        <v>251</v>
      </c>
      <c r="F1778" t="s">
        <v>207</v>
      </c>
      <c r="G1778" t="s">
        <v>234</v>
      </c>
      <c r="H1778" t="s">
        <v>232</v>
      </c>
      <c r="I1778" t="s">
        <v>253</v>
      </c>
      <c r="K1778" t="s">
        <v>210</v>
      </c>
      <c r="L1778" t="s">
        <v>211</v>
      </c>
      <c r="M1778" t="s">
        <v>212</v>
      </c>
      <c r="N1778" t="s">
        <v>213</v>
      </c>
      <c r="O1778" t="s">
        <v>214</v>
      </c>
      <c r="P1778" t="s">
        <v>259</v>
      </c>
      <c r="Q1778">
        <v>2</v>
      </c>
      <c r="R1778" t="s">
        <v>216</v>
      </c>
      <c r="U1778" t="s">
        <v>226</v>
      </c>
      <c r="V1778" t="s">
        <v>227</v>
      </c>
      <c r="W1778" t="s">
        <v>219</v>
      </c>
    </row>
    <row r="1779" spans="1:23" x14ac:dyDescent="0.25">
      <c r="A1779">
        <v>2614</v>
      </c>
      <c r="B1779" t="s">
        <v>30</v>
      </c>
      <c r="C1779" t="s">
        <v>204</v>
      </c>
      <c r="D1779" t="s">
        <v>205</v>
      </c>
      <c r="E1779" t="s">
        <v>251</v>
      </c>
      <c r="F1779" t="s">
        <v>207</v>
      </c>
      <c r="G1779" t="s">
        <v>231</v>
      </c>
      <c r="H1779" t="s">
        <v>248</v>
      </c>
      <c r="I1779" t="s">
        <v>253</v>
      </c>
      <c r="K1779" t="s">
        <v>210</v>
      </c>
      <c r="L1779" t="s">
        <v>211</v>
      </c>
      <c r="M1779" t="s">
        <v>212</v>
      </c>
      <c r="N1779" t="s">
        <v>213</v>
      </c>
      <c r="O1779" t="s">
        <v>214</v>
      </c>
      <c r="P1779" t="s">
        <v>215</v>
      </c>
      <c r="Q1779">
        <v>7</v>
      </c>
      <c r="R1779" t="s">
        <v>317</v>
      </c>
      <c r="U1779" t="s">
        <v>542</v>
      </c>
      <c r="V1779" t="s">
        <v>218</v>
      </c>
      <c r="W1779" t="s">
        <v>230</v>
      </c>
    </row>
    <row r="1780" spans="1:23" x14ac:dyDescent="0.25">
      <c r="A1780">
        <v>2624</v>
      </c>
      <c r="B1780" t="s">
        <v>30</v>
      </c>
      <c r="C1780" t="s">
        <v>204</v>
      </c>
      <c r="D1780" t="s">
        <v>205</v>
      </c>
      <c r="E1780" t="s">
        <v>251</v>
      </c>
      <c r="F1780" t="s">
        <v>207</v>
      </c>
      <c r="G1780" t="s">
        <v>231</v>
      </c>
      <c r="H1780" t="s">
        <v>249</v>
      </c>
      <c r="I1780" t="s">
        <v>253</v>
      </c>
      <c r="K1780" t="s">
        <v>257</v>
      </c>
      <c r="L1780" t="s">
        <v>237</v>
      </c>
      <c r="M1780" t="s">
        <v>238</v>
      </c>
      <c r="N1780" t="s">
        <v>213</v>
      </c>
      <c r="O1780" t="s">
        <v>214</v>
      </c>
      <c r="P1780" t="s">
        <v>228</v>
      </c>
      <c r="Q1780">
        <v>12.5</v>
      </c>
      <c r="R1780" t="s">
        <v>567</v>
      </c>
      <c r="U1780" t="s">
        <v>229</v>
      </c>
      <c r="V1780" t="s">
        <v>218</v>
      </c>
      <c r="W1780" t="s">
        <v>230</v>
      </c>
    </row>
    <row r="1781" spans="1:23" x14ac:dyDescent="0.25">
      <c r="A1781">
        <v>881</v>
      </c>
      <c r="B1781" t="s">
        <v>30</v>
      </c>
      <c r="C1781" t="s">
        <v>204</v>
      </c>
      <c r="D1781" t="s">
        <v>205</v>
      </c>
      <c r="E1781" t="s">
        <v>251</v>
      </c>
      <c r="F1781" t="s">
        <v>207</v>
      </c>
      <c r="G1781" t="s">
        <v>245</v>
      </c>
      <c r="H1781" t="s">
        <v>268</v>
      </c>
      <c r="I1781" t="s">
        <v>272</v>
      </c>
      <c r="K1781" t="s">
        <v>210</v>
      </c>
      <c r="L1781" t="s">
        <v>211</v>
      </c>
      <c r="M1781" t="s">
        <v>212</v>
      </c>
      <c r="N1781" t="s">
        <v>213</v>
      </c>
      <c r="O1781" t="s">
        <v>214</v>
      </c>
      <c r="P1781" t="s">
        <v>228</v>
      </c>
      <c r="Q1781">
        <v>12.5</v>
      </c>
      <c r="R1781" t="s">
        <v>568</v>
      </c>
      <c r="U1781" t="s">
        <v>229</v>
      </c>
      <c r="V1781" t="s">
        <v>218</v>
      </c>
      <c r="W1781" t="s">
        <v>230</v>
      </c>
    </row>
    <row r="1782" spans="1:23" x14ac:dyDescent="0.25">
      <c r="A1782">
        <v>1707</v>
      </c>
      <c r="B1782" t="s">
        <v>30</v>
      </c>
      <c r="C1782" t="s">
        <v>204</v>
      </c>
      <c r="D1782" t="s">
        <v>205</v>
      </c>
      <c r="E1782" t="s">
        <v>251</v>
      </c>
      <c r="F1782" t="s">
        <v>207</v>
      </c>
      <c r="G1782" t="s">
        <v>245</v>
      </c>
      <c r="H1782" t="s">
        <v>249</v>
      </c>
      <c r="I1782" t="s">
        <v>253</v>
      </c>
      <c r="K1782" t="s">
        <v>210</v>
      </c>
      <c r="L1782" t="s">
        <v>211</v>
      </c>
      <c r="M1782" t="s">
        <v>212</v>
      </c>
      <c r="N1782" t="s">
        <v>213</v>
      </c>
      <c r="O1782" t="s">
        <v>214</v>
      </c>
      <c r="P1782" t="s">
        <v>259</v>
      </c>
      <c r="Q1782">
        <v>2</v>
      </c>
      <c r="R1782" t="s">
        <v>569</v>
      </c>
      <c r="U1782" t="s">
        <v>300</v>
      </c>
      <c r="V1782" t="s">
        <v>218</v>
      </c>
      <c r="W1782" t="s">
        <v>219</v>
      </c>
    </row>
    <row r="1783" spans="1:23" x14ac:dyDescent="0.25">
      <c r="A1783">
        <v>2279</v>
      </c>
      <c r="B1783" t="s">
        <v>30</v>
      </c>
      <c r="C1783" t="s">
        <v>204</v>
      </c>
      <c r="D1783" t="s">
        <v>205</v>
      </c>
      <c r="E1783" t="s">
        <v>251</v>
      </c>
      <c r="F1783" t="s">
        <v>207</v>
      </c>
      <c r="G1783" t="s">
        <v>245</v>
      </c>
      <c r="H1783" t="s">
        <v>290</v>
      </c>
      <c r="I1783" t="s">
        <v>253</v>
      </c>
      <c r="K1783" t="s">
        <v>210</v>
      </c>
      <c r="L1783" t="s">
        <v>211</v>
      </c>
      <c r="M1783" t="s">
        <v>212</v>
      </c>
      <c r="N1783" t="s">
        <v>213</v>
      </c>
      <c r="O1783" t="s">
        <v>214</v>
      </c>
      <c r="P1783" t="s">
        <v>215</v>
      </c>
      <c r="Q1783">
        <v>7</v>
      </c>
      <c r="R1783" t="s">
        <v>216</v>
      </c>
      <c r="U1783" t="s">
        <v>288</v>
      </c>
      <c r="V1783" t="s">
        <v>218</v>
      </c>
      <c r="W1783" t="s">
        <v>230</v>
      </c>
    </row>
    <row r="1784" spans="1:23" x14ac:dyDescent="0.25">
      <c r="A1784">
        <v>2620</v>
      </c>
      <c r="B1784" t="s">
        <v>30</v>
      </c>
      <c r="C1784" t="s">
        <v>204</v>
      </c>
      <c r="D1784" t="s">
        <v>205</v>
      </c>
      <c r="E1784" t="s">
        <v>251</v>
      </c>
      <c r="F1784" t="s">
        <v>207</v>
      </c>
      <c r="G1784" t="s">
        <v>245</v>
      </c>
      <c r="H1784" t="s">
        <v>268</v>
      </c>
      <c r="I1784" t="s">
        <v>272</v>
      </c>
      <c r="K1784" t="s">
        <v>210</v>
      </c>
      <c r="L1784" t="s">
        <v>211</v>
      </c>
      <c r="M1784" t="s">
        <v>212</v>
      </c>
      <c r="N1784" t="s">
        <v>213</v>
      </c>
      <c r="O1784" t="s">
        <v>214</v>
      </c>
      <c r="P1784" t="s">
        <v>235</v>
      </c>
      <c r="Q1784">
        <v>15</v>
      </c>
      <c r="R1784" t="s">
        <v>216</v>
      </c>
      <c r="U1784" t="s">
        <v>229</v>
      </c>
      <c r="V1784" t="s">
        <v>218</v>
      </c>
      <c r="W1784" t="s">
        <v>230</v>
      </c>
    </row>
    <row r="1785" spans="1:23" x14ac:dyDescent="0.25">
      <c r="A1785">
        <v>2638</v>
      </c>
      <c r="B1785" t="s">
        <v>30</v>
      </c>
      <c r="C1785" t="s">
        <v>204</v>
      </c>
      <c r="D1785" t="s">
        <v>205</v>
      </c>
      <c r="E1785" t="s">
        <v>251</v>
      </c>
      <c r="F1785" t="s">
        <v>207</v>
      </c>
      <c r="G1785" t="s">
        <v>245</v>
      </c>
      <c r="H1785" t="s">
        <v>417</v>
      </c>
      <c r="I1785" t="s">
        <v>253</v>
      </c>
      <c r="K1785" t="s">
        <v>210</v>
      </c>
      <c r="L1785" t="s">
        <v>211</v>
      </c>
      <c r="M1785" t="s">
        <v>212</v>
      </c>
      <c r="N1785" t="s">
        <v>213</v>
      </c>
      <c r="O1785" t="s">
        <v>214</v>
      </c>
      <c r="P1785" t="s">
        <v>215</v>
      </c>
      <c r="Q1785">
        <v>7</v>
      </c>
      <c r="R1785" t="s">
        <v>260</v>
      </c>
      <c r="U1785" t="s">
        <v>229</v>
      </c>
      <c r="V1785" t="s">
        <v>218</v>
      </c>
      <c r="W1785" t="s">
        <v>230</v>
      </c>
    </row>
    <row r="1786" spans="1:23" x14ac:dyDescent="0.25">
      <c r="A1786">
        <v>2671</v>
      </c>
      <c r="B1786" t="s">
        <v>30</v>
      </c>
      <c r="C1786" t="s">
        <v>204</v>
      </c>
      <c r="D1786" t="s">
        <v>205</v>
      </c>
      <c r="E1786" t="s">
        <v>251</v>
      </c>
      <c r="F1786" t="s">
        <v>207</v>
      </c>
      <c r="G1786" t="s">
        <v>245</v>
      </c>
      <c r="H1786" t="s">
        <v>240</v>
      </c>
      <c r="I1786" t="s">
        <v>253</v>
      </c>
      <c r="K1786" t="s">
        <v>243</v>
      </c>
      <c r="L1786" t="s">
        <v>211</v>
      </c>
      <c r="M1786" t="s">
        <v>212</v>
      </c>
      <c r="N1786" t="s">
        <v>223</v>
      </c>
      <c r="O1786" t="s">
        <v>224</v>
      </c>
      <c r="P1786" t="s">
        <v>228</v>
      </c>
      <c r="Q1786">
        <v>12.5</v>
      </c>
      <c r="R1786" t="s">
        <v>570</v>
      </c>
      <c r="U1786" t="s">
        <v>226</v>
      </c>
      <c r="V1786" t="s">
        <v>218</v>
      </c>
      <c r="W1786" t="s">
        <v>219</v>
      </c>
    </row>
    <row r="1787" spans="1:23" x14ac:dyDescent="0.25">
      <c r="A1787">
        <v>74</v>
      </c>
      <c r="B1787" t="s">
        <v>30</v>
      </c>
      <c r="C1787" t="s">
        <v>204</v>
      </c>
      <c r="D1787" t="s">
        <v>205</v>
      </c>
      <c r="E1787" t="s">
        <v>246</v>
      </c>
      <c r="K1787" t="s">
        <v>48</v>
      </c>
      <c r="N1787" t="s">
        <v>236</v>
      </c>
      <c r="O1787" t="s">
        <v>236</v>
      </c>
      <c r="S1787" t="s">
        <v>255</v>
      </c>
      <c r="T1787">
        <v>30</v>
      </c>
      <c r="U1787" t="s">
        <v>226</v>
      </c>
      <c r="V1787" t="s">
        <v>227</v>
      </c>
      <c r="W1787" t="s">
        <v>219</v>
      </c>
    </row>
    <row r="1788" spans="1:23" x14ac:dyDescent="0.25">
      <c r="A1788">
        <v>159</v>
      </c>
      <c r="B1788" t="s">
        <v>30</v>
      </c>
      <c r="C1788" t="s">
        <v>204</v>
      </c>
      <c r="D1788" t="s">
        <v>205</v>
      </c>
      <c r="E1788" t="s">
        <v>43</v>
      </c>
      <c r="K1788" t="s">
        <v>43</v>
      </c>
      <c r="N1788" t="s">
        <v>236</v>
      </c>
      <c r="O1788" t="s">
        <v>236</v>
      </c>
    </row>
    <row r="1789" spans="1:23" x14ac:dyDescent="0.25">
      <c r="A1789">
        <v>175</v>
      </c>
      <c r="B1789" t="s">
        <v>30</v>
      </c>
      <c r="C1789" t="s">
        <v>204</v>
      </c>
      <c r="D1789" t="s">
        <v>205</v>
      </c>
      <c r="E1789" t="s">
        <v>43</v>
      </c>
      <c r="K1789" t="s">
        <v>43</v>
      </c>
      <c r="N1789" t="s">
        <v>236</v>
      </c>
      <c r="O1789" t="s">
        <v>236</v>
      </c>
    </row>
    <row r="1790" spans="1:23" x14ac:dyDescent="0.25">
      <c r="A1790">
        <v>205</v>
      </c>
      <c r="B1790" t="s">
        <v>30</v>
      </c>
      <c r="C1790" t="s">
        <v>204</v>
      </c>
      <c r="D1790" t="s">
        <v>242</v>
      </c>
      <c r="E1790" t="s">
        <v>206</v>
      </c>
      <c r="F1790" t="s">
        <v>207</v>
      </c>
      <c r="G1790" t="s">
        <v>231</v>
      </c>
      <c r="H1790" t="s">
        <v>249</v>
      </c>
      <c r="K1790" t="s">
        <v>243</v>
      </c>
      <c r="L1790" t="s">
        <v>237</v>
      </c>
      <c r="M1790" t="s">
        <v>238</v>
      </c>
      <c r="N1790" t="s">
        <v>213</v>
      </c>
      <c r="O1790" t="s">
        <v>214</v>
      </c>
      <c r="P1790" t="s">
        <v>228</v>
      </c>
      <c r="Q1790">
        <v>12.5</v>
      </c>
      <c r="R1790" t="s">
        <v>216</v>
      </c>
      <c r="U1790" t="s">
        <v>278</v>
      </c>
      <c r="V1790" t="s">
        <v>227</v>
      </c>
      <c r="W1790" t="s">
        <v>219</v>
      </c>
    </row>
    <row r="1791" spans="1:23" x14ac:dyDescent="0.25">
      <c r="A1791">
        <v>213</v>
      </c>
      <c r="B1791" t="s">
        <v>30</v>
      </c>
      <c r="C1791" t="s">
        <v>204</v>
      </c>
      <c r="D1791" t="s">
        <v>205</v>
      </c>
      <c r="E1791" t="s">
        <v>246</v>
      </c>
      <c r="K1791" t="s">
        <v>48</v>
      </c>
      <c r="N1791" t="s">
        <v>236</v>
      </c>
      <c r="O1791" t="s">
        <v>236</v>
      </c>
      <c r="S1791" t="s">
        <v>255</v>
      </c>
      <c r="T1791">
        <v>30</v>
      </c>
      <c r="U1791" t="s">
        <v>226</v>
      </c>
      <c r="V1791" t="s">
        <v>218</v>
      </c>
      <c r="W1791" t="s">
        <v>230</v>
      </c>
    </row>
    <row r="1792" spans="1:23" x14ac:dyDescent="0.25">
      <c r="A1792">
        <v>214</v>
      </c>
      <c r="B1792" t="s">
        <v>30</v>
      </c>
      <c r="C1792" t="s">
        <v>204</v>
      </c>
      <c r="D1792" t="s">
        <v>205</v>
      </c>
      <c r="E1792" t="s">
        <v>206</v>
      </c>
      <c r="F1792" t="s">
        <v>221</v>
      </c>
      <c r="H1792" t="s">
        <v>222</v>
      </c>
      <c r="K1792" t="s">
        <v>210</v>
      </c>
      <c r="L1792" t="s">
        <v>211</v>
      </c>
      <c r="M1792" t="s">
        <v>212</v>
      </c>
      <c r="N1792" t="s">
        <v>213</v>
      </c>
      <c r="O1792" t="s">
        <v>214</v>
      </c>
      <c r="P1792" t="s">
        <v>215</v>
      </c>
      <c r="Q1792">
        <v>7</v>
      </c>
      <c r="R1792" t="s">
        <v>282</v>
      </c>
      <c r="U1792" t="s">
        <v>226</v>
      </c>
      <c r="V1792" t="s">
        <v>218</v>
      </c>
      <c r="W1792" t="s">
        <v>219</v>
      </c>
    </row>
    <row r="1793" spans="1:23" x14ac:dyDescent="0.25">
      <c r="A1793">
        <v>235</v>
      </c>
      <c r="B1793" t="s">
        <v>30</v>
      </c>
      <c r="C1793" t="s">
        <v>204</v>
      </c>
      <c r="D1793" t="s">
        <v>205</v>
      </c>
      <c r="E1793" t="s">
        <v>246</v>
      </c>
      <c r="K1793" t="s">
        <v>48</v>
      </c>
      <c r="N1793" t="s">
        <v>236</v>
      </c>
      <c r="O1793" t="s">
        <v>236</v>
      </c>
      <c r="S1793" t="s">
        <v>339</v>
      </c>
      <c r="T1793">
        <v>70</v>
      </c>
      <c r="U1793" t="s">
        <v>229</v>
      </c>
      <c r="V1793" t="s">
        <v>218</v>
      </c>
      <c r="W1793" t="s">
        <v>230</v>
      </c>
    </row>
    <row r="1794" spans="1:23" x14ac:dyDescent="0.25">
      <c r="A1794">
        <v>236</v>
      </c>
      <c r="B1794" t="s">
        <v>30</v>
      </c>
      <c r="C1794" t="s">
        <v>204</v>
      </c>
      <c r="D1794" t="s">
        <v>205</v>
      </c>
      <c r="E1794" t="s">
        <v>246</v>
      </c>
      <c r="K1794" t="s">
        <v>48</v>
      </c>
      <c r="N1794" t="s">
        <v>236</v>
      </c>
      <c r="O1794" t="s">
        <v>236</v>
      </c>
      <c r="S1794" t="s">
        <v>339</v>
      </c>
      <c r="T1794">
        <v>70</v>
      </c>
      <c r="U1794" t="s">
        <v>571</v>
      </c>
      <c r="V1794" t="s">
        <v>218</v>
      </c>
      <c r="W1794" t="s">
        <v>219</v>
      </c>
    </row>
    <row r="1795" spans="1:23" x14ac:dyDescent="0.25">
      <c r="A1795">
        <v>259</v>
      </c>
      <c r="B1795" t="s">
        <v>30</v>
      </c>
      <c r="C1795" t="s">
        <v>204</v>
      </c>
      <c r="D1795" t="s">
        <v>205</v>
      </c>
      <c r="E1795" t="s">
        <v>45</v>
      </c>
      <c r="K1795" t="s">
        <v>45</v>
      </c>
      <c r="N1795" t="s">
        <v>236</v>
      </c>
      <c r="O1795" t="s">
        <v>236</v>
      </c>
    </row>
    <row r="1796" spans="1:23" x14ac:dyDescent="0.25">
      <c r="A1796">
        <v>332</v>
      </c>
      <c r="B1796" t="s">
        <v>30</v>
      </c>
      <c r="C1796" t="s">
        <v>204</v>
      </c>
      <c r="D1796" t="s">
        <v>205</v>
      </c>
      <c r="E1796" t="s">
        <v>47</v>
      </c>
      <c r="K1796" t="s">
        <v>47</v>
      </c>
      <c r="N1796" t="s">
        <v>236</v>
      </c>
      <c r="O1796" t="s">
        <v>236</v>
      </c>
    </row>
    <row r="1797" spans="1:23" x14ac:dyDescent="0.25">
      <c r="A1797">
        <v>389</v>
      </c>
      <c r="B1797" t="s">
        <v>30</v>
      </c>
      <c r="C1797" t="s">
        <v>204</v>
      </c>
      <c r="D1797" t="s">
        <v>205</v>
      </c>
      <c r="E1797" t="s">
        <v>206</v>
      </c>
      <c r="F1797" t="s">
        <v>276</v>
      </c>
      <c r="J1797" t="s">
        <v>572</v>
      </c>
      <c r="K1797" t="s">
        <v>210</v>
      </c>
      <c r="L1797" t="s">
        <v>211</v>
      </c>
      <c r="M1797" t="s">
        <v>212</v>
      </c>
      <c r="N1797" t="s">
        <v>213</v>
      </c>
      <c r="O1797" t="s">
        <v>214</v>
      </c>
      <c r="P1797" t="s">
        <v>259</v>
      </c>
      <c r="Q1797">
        <v>2</v>
      </c>
      <c r="R1797" t="s">
        <v>233</v>
      </c>
      <c r="U1797" t="s">
        <v>288</v>
      </c>
      <c r="V1797" t="s">
        <v>218</v>
      </c>
      <c r="W1797" t="s">
        <v>230</v>
      </c>
    </row>
    <row r="1798" spans="1:23" x14ac:dyDescent="0.25">
      <c r="A1798">
        <v>398</v>
      </c>
      <c r="B1798" t="s">
        <v>30</v>
      </c>
      <c r="C1798" t="s">
        <v>204</v>
      </c>
      <c r="D1798" t="s">
        <v>205</v>
      </c>
      <c r="E1798" t="s">
        <v>246</v>
      </c>
      <c r="K1798" t="s">
        <v>48</v>
      </c>
      <c r="N1798" t="s">
        <v>236</v>
      </c>
      <c r="O1798" t="s">
        <v>236</v>
      </c>
      <c r="S1798" t="s">
        <v>339</v>
      </c>
      <c r="T1798">
        <v>70</v>
      </c>
      <c r="U1798" t="s">
        <v>283</v>
      </c>
      <c r="V1798" t="s">
        <v>227</v>
      </c>
      <c r="W1798" t="s">
        <v>219</v>
      </c>
    </row>
    <row r="1799" spans="1:23" x14ac:dyDescent="0.25">
      <c r="A1799">
        <v>413</v>
      </c>
      <c r="B1799" t="s">
        <v>30</v>
      </c>
      <c r="C1799" t="s">
        <v>204</v>
      </c>
      <c r="D1799" t="s">
        <v>205</v>
      </c>
      <c r="E1799" t="s">
        <v>47</v>
      </c>
      <c r="K1799" t="s">
        <v>47</v>
      </c>
      <c r="N1799" t="s">
        <v>236</v>
      </c>
      <c r="O1799" t="s">
        <v>236</v>
      </c>
    </row>
    <row r="1800" spans="1:23" x14ac:dyDescent="0.25">
      <c r="A1800">
        <v>421</v>
      </c>
      <c r="B1800" t="s">
        <v>30</v>
      </c>
      <c r="C1800" t="s">
        <v>204</v>
      </c>
      <c r="D1800" t="s">
        <v>205</v>
      </c>
      <c r="E1800" t="s">
        <v>246</v>
      </c>
      <c r="K1800" t="s">
        <v>48</v>
      </c>
      <c r="N1800" t="s">
        <v>236</v>
      </c>
      <c r="O1800" t="s">
        <v>236</v>
      </c>
      <c r="S1800" t="s">
        <v>255</v>
      </c>
      <c r="T1800">
        <v>30</v>
      </c>
      <c r="U1800" t="s">
        <v>226</v>
      </c>
      <c r="V1800" t="s">
        <v>218</v>
      </c>
      <c r="W1800" t="s">
        <v>230</v>
      </c>
    </row>
    <row r="1801" spans="1:23" x14ac:dyDescent="0.25">
      <c r="A1801">
        <v>426</v>
      </c>
      <c r="B1801" t="s">
        <v>30</v>
      </c>
      <c r="C1801" t="s">
        <v>204</v>
      </c>
      <c r="D1801" t="s">
        <v>205</v>
      </c>
      <c r="E1801" t="s">
        <v>206</v>
      </c>
      <c r="F1801" t="s">
        <v>207</v>
      </c>
      <c r="G1801" t="s">
        <v>234</v>
      </c>
      <c r="H1801" t="s">
        <v>249</v>
      </c>
      <c r="K1801" t="s">
        <v>210</v>
      </c>
      <c r="L1801" t="s">
        <v>211</v>
      </c>
      <c r="M1801" t="s">
        <v>212</v>
      </c>
      <c r="N1801" t="s">
        <v>213</v>
      </c>
      <c r="O1801" t="s">
        <v>214</v>
      </c>
      <c r="P1801" t="s">
        <v>228</v>
      </c>
      <c r="Q1801">
        <v>12.5</v>
      </c>
      <c r="R1801" t="s">
        <v>258</v>
      </c>
      <c r="U1801" t="s">
        <v>217</v>
      </c>
      <c r="V1801" t="s">
        <v>218</v>
      </c>
      <c r="W1801" t="s">
        <v>230</v>
      </c>
    </row>
    <row r="1802" spans="1:23" x14ac:dyDescent="0.25">
      <c r="A1802">
        <v>435</v>
      </c>
      <c r="B1802" t="s">
        <v>30</v>
      </c>
      <c r="C1802" t="s">
        <v>204</v>
      </c>
      <c r="D1802" t="s">
        <v>205</v>
      </c>
      <c r="E1802" t="s">
        <v>47</v>
      </c>
      <c r="K1802" t="s">
        <v>47</v>
      </c>
      <c r="N1802" t="s">
        <v>236</v>
      </c>
      <c r="O1802" t="s">
        <v>236</v>
      </c>
    </row>
    <row r="1803" spans="1:23" x14ac:dyDescent="0.25">
      <c r="A1803">
        <v>443</v>
      </c>
      <c r="B1803" t="s">
        <v>30</v>
      </c>
      <c r="C1803" t="s">
        <v>204</v>
      </c>
      <c r="D1803" t="s">
        <v>205</v>
      </c>
      <c r="E1803" t="s">
        <v>43</v>
      </c>
      <c r="K1803" t="s">
        <v>43</v>
      </c>
      <c r="N1803" t="s">
        <v>236</v>
      </c>
      <c r="O1803" t="s">
        <v>236</v>
      </c>
    </row>
    <row r="1804" spans="1:23" x14ac:dyDescent="0.25">
      <c r="A1804">
        <v>473</v>
      </c>
      <c r="B1804" t="s">
        <v>30</v>
      </c>
      <c r="C1804" t="s">
        <v>204</v>
      </c>
      <c r="D1804" t="s">
        <v>205</v>
      </c>
      <c r="E1804" t="s">
        <v>246</v>
      </c>
      <c r="K1804" t="s">
        <v>48</v>
      </c>
      <c r="N1804" t="s">
        <v>236</v>
      </c>
      <c r="O1804" t="s">
        <v>236</v>
      </c>
      <c r="S1804" t="s">
        <v>263</v>
      </c>
      <c r="T1804">
        <v>100</v>
      </c>
      <c r="U1804" t="s">
        <v>280</v>
      </c>
      <c r="V1804" t="s">
        <v>227</v>
      </c>
      <c r="W1804" t="s">
        <v>219</v>
      </c>
    </row>
    <row r="1805" spans="1:23" x14ac:dyDescent="0.25">
      <c r="A1805">
        <v>484</v>
      </c>
      <c r="B1805" t="s">
        <v>30</v>
      </c>
      <c r="C1805" t="s">
        <v>204</v>
      </c>
      <c r="D1805" t="s">
        <v>205</v>
      </c>
      <c r="E1805" t="s">
        <v>206</v>
      </c>
      <c r="F1805" t="s">
        <v>276</v>
      </c>
      <c r="J1805" t="s">
        <v>302</v>
      </c>
      <c r="K1805" t="s">
        <v>210</v>
      </c>
      <c r="L1805" t="s">
        <v>237</v>
      </c>
      <c r="M1805" t="s">
        <v>238</v>
      </c>
      <c r="N1805" t="s">
        <v>213</v>
      </c>
      <c r="O1805" t="s">
        <v>214</v>
      </c>
      <c r="P1805" t="s">
        <v>215</v>
      </c>
      <c r="Q1805">
        <v>7</v>
      </c>
      <c r="R1805" t="s">
        <v>573</v>
      </c>
      <c r="U1805" t="s">
        <v>298</v>
      </c>
      <c r="V1805" t="s">
        <v>218</v>
      </c>
      <c r="W1805" t="s">
        <v>230</v>
      </c>
    </row>
    <row r="1806" spans="1:23" x14ac:dyDescent="0.25">
      <c r="A1806">
        <v>485</v>
      </c>
      <c r="B1806" t="s">
        <v>30</v>
      </c>
      <c r="C1806" t="s">
        <v>204</v>
      </c>
      <c r="D1806" t="s">
        <v>205</v>
      </c>
      <c r="E1806" t="s">
        <v>246</v>
      </c>
      <c r="K1806" t="s">
        <v>48</v>
      </c>
      <c r="N1806" t="s">
        <v>236</v>
      </c>
      <c r="O1806" t="s">
        <v>236</v>
      </c>
      <c r="S1806" t="s">
        <v>247</v>
      </c>
      <c r="T1806">
        <v>110</v>
      </c>
      <c r="U1806" t="s">
        <v>280</v>
      </c>
      <c r="V1806" t="s">
        <v>218</v>
      </c>
      <c r="W1806" t="s">
        <v>219</v>
      </c>
    </row>
    <row r="1807" spans="1:23" x14ac:dyDescent="0.25">
      <c r="A1807">
        <v>486</v>
      </c>
      <c r="B1807" t="s">
        <v>30</v>
      </c>
      <c r="C1807" t="s">
        <v>204</v>
      </c>
      <c r="D1807" t="s">
        <v>205</v>
      </c>
      <c r="E1807" t="s">
        <v>206</v>
      </c>
      <c r="F1807" t="s">
        <v>207</v>
      </c>
      <c r="G1807" t="s">
        <v>208</v>
      </c>
      <c r="H1807" t="s">
        <v>249</v>
      </c>
      <c r="K1807" t="s">
        <v>210</v>
      </c>
      <c r="L1807" t="s">
        <v>211</v>
      </c>
      <c r="M1807" t="s">
        <v>212</v>
      </c>
      <c r="N1807" t="s">
        <v>213</v>
      </c>
      <c r="O1807" t="s">
        <v>214</v>
      </c>
      <c r="P1807" t="s">
        <v>215</v>
      </c>
      <c r="Q1807">
        <v>7</v>
      </c>
      <c r="R1807" t="s">
        <v>216</v>
      </c>
      <c r="U1807" t="s">
        <v>226</v>
      </c>
      <c r="V1807" t="s">
        <v>227</v>
      </c>
      <c r="W1807" t="s">
        <v>219</v>
      </c>
    </row>
    <row r="1808" spans="1:23" x14ac:dyDescent="0.25">
      <c r="A1808">
        <v>457</v>
      </c>
      <c r="B1808" t="s">
        <v>30</v>
      </c>
      <c r="C1808" t="s">
        <v>220</v>
      </c>
      <c r="D1808" t="s">
        <v>205</v>
      </c>
      <c r="E1808" t="s">
        <v>251</v>
      </c>
      <c r="F1808" t="s">
        <v>221</v>
      </c>
      <c r="H1808" t="s">
        <v>290</v>
      </c>
      <c r="K1808" t="s">
        <v>257</v>
      </c>
      <c r="L1808" t="s">
        <v>211</v>
      </c>
      <c r="M1808" t="s">
        <v>212</v>
      </c>
      <c r="N1808" t="s">
        <v>213</v>
      </c>
      <c r="O1808" t="s">
        <v>214</v>
      </c>
      <c r="P1808" t="s">
        <v>228</v>
      </c>
      <c r="Q1808">
        <v>12.5</v>
      </c>
      <c r="R1808" t="s">
        <v>225</v>
      </c>
      <c r="U1808" t="s">
        <v>261</v>
      </c>
      <c r="V1808" t="s">
        <v>218</v>
      </c>
      <c r="W1808" t="s">
        <v>230</v>
      </c>
    </row>
    <row r="1809" spans="1:23" x14ac:dyDescent="0.25">
      <c r="A1809">
        <v>490</v>
      </c>
      <c r="B1809" t="s">
        <v>30</v>
      </c>
      <c r="C1809" t="s">
        <v>204</v>
      </c>
      <c r="D1809" t="s">
        <v>205</v>
      </c>
      <c r="E1809" t="s">
        <v>47</v>
      </c>
      <c r="K1809" t="s">
        <v>47</v>
      </c>
      <c r="N1809" t="s">
        <v>236</v>
      </c>
      <c r="O1809" t="s">
        <v>236</v>
      </c>
    </row>
    <row r="1810" spans="1:23" x14ac:dyDescent="0.25">
      <c r="A1810">
        <v>494</v>
      </c>
      <c r="B1810" t="s">
        <v>30</v>
      </c>
      <c r="C1810" t="s">
        <v>204</v>
      </c>
      <c r="D1810" t="s">
        <v>205</v>
      </c>
      <c r="E1810" t="s">
        <v>246</v>
      </c>
      <c r="K1810" t="s">
        <v>48</v>
      </c>
      <c r="N1810" t="s">
        <v>236</v>
      </c>
      <c r="O1810" t="s">
        <v>236</v>
      </c>
      <c r="S1810" t="s">
        <v>339</v>
      </c>
      <c r="T1810">
        <v>70</v>
      </c>
      <c r="U1810" t="s">
        <v>283</v>
      </c>
      <c r="V1810" t="s">
        <v>218</v>
      </c>
      <c r="W1810" t="s">
        <v>219</v>
      </c>
    </row>
    <row r="1811" spans="1:23" x14ac:dyDescent="0.25">
      <c r="A1811">
        <v>495</v>
      </c>
      <c r="B1811" t="s">
        <v>30</v>
      </c>
      <c r="C1811" t="s">
        <v>204</v>
      </c>
      <c r="D1811" t="s">
        <v>205</v>
      </c>
      <c r="E1811" t="s">
        <v>45</v>
      </c>
      <c r="K1811" t="s">
        <v>45</v>
      </c>
      <c r="N1811" t="s">
        <v>236</v>
      </c>
      <c r="O1811" t="s">
        <v>236</v>
      </c>
    </row>
    <row r="1812" spans="1:23" x14ac:dyDescent="0.25">
      <c r="A1812">
        <v>509</v>
      </c>
      <c r="B1812" t="s">
        <v>30</v>
      </c>
      <c r="C1812" t="s">
        <v>204</v>
      </c>
      <c r="D1812" t="s">
        <v>205</v>
      </c>
      <c r="E1812" t="s">
        <v>246</v>
      </c>
      <c r="K1812" t="s">
        <v>48</v>
      </c>
      <c r="N1812" t="s">
        <v>236</v>
      </c>
      <c r="O1812" t="s">
        <v>236</v>
      </c>
      <c r="S1812" t="s">
        <v>339</v>
      </c>
      <c r="T1812">
        <v>70</v>
      </c>
      <c r="U1812" t="s">
        <v>226</v>
      </c>
      <c r="V1812" t="s">
        <v>227</v>
      </c>
      <c r="W1812" t="s">
        <v>219</v>
      </c>
    </row>
    <row r="1813" spans="1:23" x14ac:dyDescent="0.25">
      <c r="A1813">
        <v>650</v>
      </c>
      <c r="B1813" t="s">
        <v>30</v>
      </c>
      <c r="C1813" t="s">
        <v>220</v>
      </c>
      <c r="D1813" t="s">
        <v>205</v>
      </c>
      <c r="E1813" t="s">
        <v>206</v>
      </c>
      <c r="F1813" t="s">
        <v>221</v>
      </c>
      <c r="H1813" t="s">
        <v>249</v>
      </c>
      <c r="K1813" t="s">
        <v>46</v>
      </c>
      <c r="L1813" t="s">
        <v>211</v>
      </c>
      <c r="M1813" t="s">
        <v>212</v>
      </c>
      <c r="N1813" t="s">
        <v>213</v>
      </c>
      <c r="O1813" t="s">
        <v>214</v>
      </c>
      <c r="P1813" t="s">
        <v>235</v>
      </c>
      <c r="Q1813">
        <v>15</v>
      </c>
      <c r="R1813" t="s">
        <v>233</v>
      </c>
      <c r="U1813" t="s">
        <v>226</v>
      </c>
      <c r="V1813" t="s">
        <v>227</v>
      </c>
      <c r="W1813" t="s">
        <v>230</v>
      </c>
    </row>
    <row r="1814" spans="1:23" x14ac:dyDescent="0.25">
      <c r="A1814">
        <v>651</v>
      </c>
      <c r="B1814" t="s">
        <v>30</v>
      </c>
      <c r="C1814" t="s">
        <v>204</v>
      </c>
      <c r="D1814" t="s">
        <v>205</v>
      </c>
      <c r="E1814" t="s">
        <v>246</v>
      </c>
      <c r="K1814" t="s">
        <v>48</v>
      </c>
      <c r="N1814" t="s">
        <v>236</v>
      </c>
      <c r="O1814" t="s">
        <v>236</v>
      </c>
      <c r="S1814" t="s">
        <v>339</v>
      </c>
      <c r="T1814">
        <v>70</v>
      </c>
      <c r="U1814" t="s">
        <v>278</v>
      </c>
      <c r="V1814" t="s">
        <v>227</v>
      </c>
      <c r="W1814" t="s">
        <v>230</v>
      </c>
    </row>
    <row r="1815" spans="1:23" x14ac:dyDescent="0.25">
      <c r="A1815">
        <v>678</v>
      </c>
      <c r="B1815" t="s">
        <v>30</v>
      </c>
      <c r="C1815" t="s">
        <v>204</v>
      </c>
      <c r="D1815" t="s">
        <v>205</v>
      </c>
      <c r="E1815" t="s">
        <v>206</v>
      </c>
      <c r="F1815" t="s">
        <v>221</v>
      </c>
      <c r="H1815" t="s">
        <v>249</v>
      </c>
      <c r="K1815" t="s">
        <v>210</v>
      </c>
      <c r="L1815" t="s">
        <v>211</v>
      </c>
      <c r="M1815" t="s">
        <v>212</v>
      </c>
      <c r="N1815" t="s">
        <v>213</v>
      </c>
      <c r="O1815" t="s">
        <v>214</v>
      </c>
      <c r="P1815" t="s">
        <v>259</v>
      </c>
      <c r="Q1815">
        <v>2</v>
      </c>
      <c r="R1815" t="s">
        <v>225</v>
      </c>
      <c r="U1815" t="s">
        <v>226</v>
      </c>
      <c r="V1815" t="s">
        <v>218</v>
      </c>
      <c r="W1815" t="s">
        <v>230</v>
      </c>
    </row>
    <row r="1816" spans="1:23" x14ac:dyDescent="0.25">
      <c r="A1816">
        <v>745</v>
      </c>
      <c r="B1816" t="s">
        <v>30</v>
      </c>
      <c r="C1816" t="s">
        <v>204</v>
      </c>
      <c r="D1816" t="s">
        <v>205</v>
      </c>
      <c r="E1816" t="s">
        <v>246</v>
      </c>
      <c r="K1816" t="s">
        <v>48</v>
      </c>
      <c r="N1816" t="s">
        <v>236</v>
      </c>
      <c r="O1816" t="s">
        <v>236</v>
      </c>
      <c r="S1816" t="s">
        <v>255</v>
      </c>
      <c r="T1816">
        <v>30</v>
      </c>
      <c r="U1816" t="s">
        <v>226</v>
      </c>
      <c r="V1816" t="s">
        <v>218</v>
      </c>
      <c r="W1816" t="s">
        <v>230</v>
      </c>
    </row>
    <row r="1817" spans="1:23" x14ac:dyDescent="0.25">
      <c r="A1817">
        <v>759</v>
      </c>
      <c r="B1817" t="s">
        <v>30</v>
      </c>
      <c r="C1817" t="s">
        <v>204</v>
      </c>
      <c r="D1817" t="s">
        <v>205</v>
      </c>
      <c r="E1817" t="s">
        <v>246</v>
      </c>
      <c r="K1817" t="s">
        <v>48</v>
      </c>
      <c r="N1817" t="s">
        <v>236</v>
      </c>
      <c r="O1817" t="s">
        <v>236</v>
      </c>
      <c r="S1817" t="s">
        <v>339</v>
      </c>
      <c r="T1817">
        <v>70</v>
      </c>
      <c r="U1817" t="s">
        <v>226</v>
      </c>
      <c r="V1817" t="s">
        <v>218</v>
      </c>
      <c r="W1817" t="s">
        <v>230</v>
      </c>
    </row>
    <row r="1818" spans="1:23" x14ac:dyDescent="0.25">
      <c r="A1818">
        <v>487</v>
      </c>
      <c r="B1818" t="s">
        <v>30</v>
      </c>
      <c r="C1818" t="s">
        <v>204</v>
      </c>
      <c r="D1818" t="s">
        <v>205</v>
      </c>
      <c r="E1818" t="s">
        <v>251</v>
      </c>
      <c r="F1818" t="s">
        <v>221</v>
      </c>
      <c r="H1818" t="s">
        <v>249</v>
      </c>
      <c r="K1818" t="s">
        <v>257</v>
      </c>
      <c r="L1818" t="s">
        <v>211</v>
      </c>
      <c r="M1818" t="s">
        <v>212</v>
      </c>
      <c r="N1818" t="s">
        <v>213</v>
      </c>
      <c r="O1818" t="s">
        <v>214</v>
      </c>
      <c r="P1818" t="s">
        <v>228</v>
      </c>
      <c r="Q1818">
        <v>12.5</v>
      </c>
      <c r="R1818" t="s">
        <v>233</v>
      </c>
      <c r="U1818" t="s">
        <v>278</v>
      </c>
      <c r="V1818" t="s">
        <v>218</v>
      </c>
      <c r="W1818" t="s">
        <v>219</v>
      </c>
    </row>
    <row r="1819" spans="1:23" x14ac:dyDescent="0.25">
      <c r="A1819">
        <v>883</v>
      </c>
      <c r="B1819" t="s">
        <v>30</v>
      </c>
      <c r="C1819" t="s">
        <v>204</v>
      </c>
      <c r="D1819" t="s">
        <v>205</v>
      </c>
      <c r="E1819" t="s">
        <v>206</v>
      </c>
      <c r="F1819" t="s">
        <v>221</v>
      </c>
      <c r="H1819" t="s">
        <v>249</v>
      </c>
      <c r="K1819" t="s">
        <v>210</v>
      </c>
      <c r="L1819" t="s">
        <v>211</v>
      </c>
      <c r="M1819" t="s">
        <v>212</v>
      </c>
      <c r="N1819" t="s">
        <v>213</v>
      </c>
      <c r="O1819" t="s">
        <v>214</v>
      </c>
      <c r="P1819" t="s">
        <v>215</v>
      </c>
      <c r="Q1819">
        <v>7</v>
      </c>
      <c r="R1819" t="s">
        <v>225</v>
      </c>
      <c r="U1819" t="s">
        <v>226</v>
      </c>
      <c r="V1819" t="s">
        <v>218</v>
      </c>
      <c r="W1819" t="s">
        <v>219</v>
      </c>
    </row>
    <row r="1820" spans="1:23" x14ac:dyDescent="0.25">
      <c r="A1820">
        <v>1010</v>
      </c>
      <c r="B1820" t="s">
        <v>30</v>
      </c>
      <c r="C1820" t="s">
        <v>204</v>
      </c>
      <c r="D1820" t="s">
        <v>205</v>
      </c>
      <c r="E1820" t="s">
        <v>251</v>
      </c>
      <c r="F1820" t="s">
        <v>221</v>
      </c>
      <c r="H1820" t="s">
        <v>249</v>
      </c>
      <c r="K1820" t="s">
        <v>210</v>
      </c>
      <c r="L1820" t="s">
        <v>211</v>
      </c>
      <c r="M1820" t="s">
        <v>212</v>
      </c>
      <c r="N1820" t="s">
        <v>213</v>
      </c>
      <c r="O1820" t="s">
        <v>214</v>
      </c>
      <c r="P1820" t="s">
        <v>215</v>
      </c>
      <c r="Q1820">
        <v>7</v>
      </c>
      <c r="R1820" t="s">
        <v>574</v>
      </c>
      <c r="U1820" t="s">
        <v>283</v>
      </c>
      <c r="V1820" t="s">
        <v>227</v>
      </c>
      <c r="W1820" t="s">
        <v>219</v>
      </c>
    </row>
    <row r="1821" spans="1:23" x14ac:dyDescent="0.25">
      <c r="A1821">
        <v>975</v>
      </c>
      <c r="B1821" t="s">
        <v>30</v>
      </c>
      <c r="C1821" t="s">
        <v>204</v>
      </c>
      <c r="D1821" t="s">
        <v>205</v>
      </c>
      <c r="E1821" t="s">
        <v>43</v>
      </c>
      <c r="K1821" t="s">
        <v>43</v>
      </c>
      <c r="N1821" t="s">
        <v>236</v>
      </c>
      <c r="O1821" t="s">
        <v>236</v>
      </c>
    </row>
    <row r="1822" spans="1:23" x14ac:dyDescent="0.25">
      <c r="A1822">
        <v>976</v>
      </c>
      <c r="B1822" t="s">
        <v>30</v>
      </c>
      <c r="C1822" t="s">
        <v>204</v>
      </c>
      <c r="D1822" t="s">
        <v>205</v>
      </c>
      <c r="E1822" t="s">
        <v>43</v>
      </c>
      <c r="K1822" t="s">
        <v>43</v>
      </c>
      <c r="N1822" t="s">
        <v>236</v>
      </c>
      <c r="O1822" t="s">
        <v>236</v>
      </c>
    </row>
    <row r="1823" spans="1:23" x14ac:dyDescent="0.25">
      <c r="A1823">
        <v>977</v>
      </c>
      <c r="B1823" t="s">
        <v>30</v>
      </c>
      <c r="C1823" t="s">
        <v>204</v>
      </c>
      <c r="D1823" t="s">
        <v>205</v>
      </c>
      <c r="E1823" t="s">
        <v>206</v>
      </c>
      <c r="F1823" t="s">
        <v>221</v>
      </c>
      <c r="H1823" t="s">
        <v>222</v>
      </c>
      <c r="K1823" t="s">
        <v>210</v>
      </c>
      <c r="L1823" t="s">
        <v>211</v>
      </c>
      <c r="M1823" t="s">
        <v>212</v>
      </c>
      <c r="N1823" t="s">
        <v>223</v>
      </c>
      <c r="O1823" t="s">
        <v>224</v>
      </c>
      <c r="P1823" t="s">
        <v>259</v>
      </c>
      <c r="Q1823">
        <v>2</v>
      </c>
      <c r="R1823" t="s">
        <v>260</v>
      </c>
      <c r="U1823" t="s">
        <v>226</v>
      </c>
      <c r="V1823" t="s">
        <v>218</v>
      </c>
      <c r="W1823" t="s">
        <v>219</v>
      </c>
    </row>
    <row r="1824" spans="1:23" x14ac:dyDescent="0.25">
      <c r="A1824">
        <v>1013</v>
      </c>
      <c r="B1824" t="s">
        <v>30</v>
      </c>
      <c r="C1824" t="s">
        <v>204</v>
      </c>
      <c r="D1824" t="s">
        <v>205</v>
      </c>
      <c r="E1824" t="s">
        <v>251</v>
      </c>
      <c r="F1824" t="s">
        <v>221</v>
      </c>
      <c r="H1824" t="s">
        <v>232</v>
      </c>
      <c r="K1824" t="s">
        <v>46</v>
      </c>
      <c r="L1824" t="s">
        <v>211</v>
      </c>
      <c r="M1824" t="s">
        <v>212</v>
      </c>
      <c r="N1824" t="s">
        <v>213</v>
      </c>
      <c r="O1824" t="s">
        <v>214</v>
      </c>
      <c r="P1824" t="s">
        <v>215</v>
      </c>
      <c r="Q1824">
        <v>7</v>
      </c>
      <c r="R1824" t="s">
        <v>216</v>
      </c>
      <c r="U1824" t="s">
        <v>275</v>
      </c>
      <c r="V1824" t="s">
        <v>218</v>
      </c>
      <c r="W1824" t="s">
        <v>219</v>
      </c>
    </row>
    <row r="1825" spans="1:23" x14ac:dyDescent="0.25">
      <c r="A1825">
        <v>979</v>
      </c>
      <c r="B1825" t="s">
        <v>30</v>
      </c>
      <c r="C1825" t="s">
        <v>204</v>
      </c>
      <c r="D1825" t="s">
        <v>205</v>
      </c>
      <c r="E1825" t="s">
        <v>43</v>
      </c>
      <c r="K1825" t="s">
        <v>43</v>
      </c>
      <c r="N1825" t="s">
        <v>236</v>
      </c>
      <c r="O1825" t="s">
        <v>236</v>
      </c>
    </row>
    <row r="1826" spans="1:23" x14ac:dyDescent="0.25">
      <c r="A1826">
        <v>980</v>
      </c>
      <c r="B1826" t="s">
        <v>30</v>
      </c>
      <c r="C1826" t="s">
        <v>204</v>
      </c>
      <c r="D1826" t="s">
        <v>205</v>
      </c>
      <c r="E1826" t="s">
        <v>47</v>
      </c>
      <c r="K1826" t="s">
        <v>47</v>
      </c>
      <c r="N1826" t="s">
        <v>236</v>
      </c>
      <c r="O1826" t="s">
        <v>236</v>
      </c>
    </row>
    <row r="1827" spans="1:23" x14ac:dyDescent="0.25">
      <c r="A1827">
        <v>982</v>
      </c>
      <c r="B1827" t="s">
        <v>30</v>
      </c>
      <c r="C1827" t="s">
        <v>220</v>
      </c>
      <c r="D1827" t="s">
        <v>205</v>
      </c>
      <c r="E1827" t="s">
        <v>43</v>
      </c>
      <c r="K1827" t="s">
        <v>43</v>
      </c>
      <c r="N1827" t="s">
        <v>236</v>
      </c>
      <c r="O1827" t="s">
        <v>236</v>
      </c>
    </row>
    <row r="1828" spans="1:23" x14ac:dyDescent="0.25">
      <c r="A1828">
        <v>983</v>
      </c>
      <c r="B1828" t="s">
        <v>30</v>
      </c>
      <c r="C1828" t="s">
        <v>204</v>
      </c>
      <c r="D1828" t="s">
        <v>205</v>
      </c>
      <c r="E1828" t="s">
        <v>206</v>
      </c>
      <c r="F1828" t="s">
        <v>207</v>
      </c>
      <c r="G1828" t="s">
        <v>208</v>
      </c>
      <c r="H1828" t="s">
        <v>268</v>
      </c>
      <c r="K1828" t="s">
        <v>243</v>
      </c>
      <c r="L1828" t="s">
        <v>211</v>
      </c>
      <c r="M1828" t="s">
        <v>212</v>
      </c>
      <c r="N1828" t="s">
        <v>223</v>
      </c>
      <c r="O1828" t="s">
        <v>224</v>
      </c>
      <c r="P1828" t="s">
        <v>215</v>
      </c>
      <c r="Q1828">
        <v>7</v>
      </c>
      <c r="R1828" t="s">
        <v>274</v>
      </c>
      <c r="U1828" t="s">
        <v>226</v>
      </c>
      <c r="V1828" t="s">
        <v>218</v>
      </c>
      <c r="W1828" t="s">
        <v>230</v>
      </c>
    </row>
    <row r="1829" spans="1:23" x14ac:dyDescent="0.25">
      <c r="A1829">
        <v>984</v>
      </c>
      <c r="B1829" t="s">
        <v>30</v>
      </c>
      <c r="C1829" t="s">
        <v>204</v>
      </c>
      <c r="D1829" t="s">
        <v>205</v>
      </c>
      <c r="E1829" t="s">
        <v>43</v>
      </c>
      <c r="K1829" t="s">
        <v>43</v>
      </c>
      <c r="N1829" t="s">
        <v>236</v>
      </c>
      <c r="O1829" t="s">
        <v>236</v>
      </c>
    </row>
    <row r="1830" spans="1:23" x14ac:dyDescent="0.25">
      <c r="A1830">
        <v>987</v>
      </c>
      <c r="B1830" t="s">
        <v>30</v>
      </c>
      <c r="C1830" t="s">
        <v>204</v>
      </c>
      <c r="D1830" t="s">
        <v>205</v>
      </c>
      <c r="E1830" t="s">
        <v>206</v>
      </c>
      <c r="F1830" t="s">
        <v>207</v>
      </c>
      <c r="G1830" t="s">
        <v>208</v>
      </c>
      <c r="H1830" t="s">
        <v>575</v>
      </c>
      <c r="K1830" t="s">
        <v>243</v>
      </c>
      <c r="L1830" t="s">
        <v>211</v>
      </c>
      <c r="M1830" t="s">
        <v>212</v>
      </c>
      <c r="N1830" t="s">
        <v>213</v>
      </c>
      <c r="O1830" t="s">
        <v>214</v>
      </c>
      <c r="P1830" t="s">
        <v>235</v>
      </c>
      <c r="Q1830">
        <v>15</v>
      </c>
      <c r="R1830" t="s">
        <v>233</v>
      </c>
      <c r="U1830" t="s">
        <v>229</v>
      </c>
      <c r="V1830" t="s">
        <v>218</v>
      </c>
      <c r="W1830" t="s">
        <v>230</v>
      </c>
    </row>
    <row r="1831" spans="1:23" x14ac:dyDescent="0.25">
      <c r="A1831">
        <v>988</v>
      </c>
      <c r="B1831" t="s">
        <v>30</v>
      </c>
      <c r="C1831" t="s">
        <v>204</v>
      </c>
      <c r="D1831" t="s">
        <v>205</v>
      </c>
      <c r="E1831" t="s">
        <v>206</v>
      </c>
      <c r="F1831" t="s">
        <v>221</v>
      </c>
      <c r="H1831" t="s">
        <v>249</v>
      </c>
      <c r="K1831" t="s">
        <v>210</v>
      </c>
      <c r="L1831" t="s">
        <v>211</v>
      </c>
      <c r="M1831" t="s">
        <v>212</v>
      </c>
      <c r="N1831" t="s">
        <v>213</v>
      </c>
      <c r="O1831" t="s">
        <v>214</v>
      </c>
      <c r="P1831" t="s">
        <v>215</v>
      </c>
      <c r="Q1831">
        <v>7</v>
      </c>
      <c r="R1831" t="s">
        <v>233</v>
      </c>
      <c r="U1831" t="s">
        <v>288</v>
      </c>
      <c r="V1831" t="s">
        <v>218</v>
      </c>
      <c r="W1831" t="s">
        <v>230</v>
      </c>
    </row>
    <row r="1832" spans="1:23" x14ac:dyDescent="0.25">
      <c r="A1832">
        <v>990</v>
      </c>
      <c r="B1832" t="s">
        <v>30</v>
      </c>
      <c r="C1832" t="s">
        <v>204</v>
      </c>
      <c r="D1832" t="s">
        <v>205</v>
      </c>
      <c r="E1832" t="s">
        <v>47</v>
      </c>
      <c r="K1832" t="s">
        <v>47</v>
      </c>
      <c r="N1832" t="s">
        <v>236</v>
      </c>
      <c r="O1832" t="s">
        <v>236</v>
      </c>
    </row>
    <row r="1833" spans="1:23" x14ac:dyDescent="0.25">
      <c r="A1833">
        <v>992</v>
      </c>
      <c r="B1833" t="s">
        <v>30</v>
      </c>
      <c r="C1833" t="s">
        <v>204</v>
      </c>
      <c r="D1833" t="s">
        <v>205</v>
      </c>
      <c r="E1833" t="s">
        <v>44</v>
      </c>
      <c r="K1833" t="s">
        <v>44</v>
      </c>
      <c r="N1833" t="s">
        <v>236</v>
      </c>
      <c r="O1833" t="s">
        <v>236</v>
      </c>
    </row>
    <row r="1834" spans="1:23" x14ac:dyDescent="0.25">
      <c r="A1834">
        <v>1000</v>
      </c>
      <c r="B1834" t="s">
        <v>30</v>
      </c>
      <c r="C1834" t="s">
        <v>204</v>
      </c>
      <c r="D1834" t="s">
        <v>205</v>
      </c>
      <c r="E1834" t="s">
        <v>43</v>
      </c>
      <c r="K1834" t="s">
        <v>43</v>
      </c>
      <c r="N1834" t="s">
        <v>236</v>
      </c>
      <c r="O1834" t="s">
        <v>236</v>
      </c>
    </row>
    <row r="1835" spans="1:23" x14ac:dyDescent="0.25">
      <c r="A1835">
        <v>1001</v>
      </c>
      <c r="B1835" t="s">
        <v>30</v>
      </c>
      <c r="C1835" t="s">
        <v>204</v>
      </c>
      <c r="D1835" t="s">
        <v>205</v>
      </c>
      <c r="E1835" t="s">
        <v>43</v>
      </c>
      <c r="K1835" t="s">
        <v>43</v>
      </c>
      <c r="N1835" t="s">
        <v>236</v>
      </c>
      <c r="O1835" t="s">
        <v>236</v>
      </c>
    </row>
    <row r="1836" spans="1:23" x14ac:dyDescent="0.25">
      <c r="A1836">
        <v>1004</v>
      </c>
      <c r="B1836" t="s">
        <v>30</v>
      </c>
      <c r="C1836" t="s">
        <v>204</v>
      </c>
      <c r="D1836" t="s">
        <v>205</v>
      </c>
      <c r="E1836" t="s">
        <v>246</v>
      </c>
      <c r="K1836" t="s">
        <v>48</v>
      </c>
      <c r="N1836" t="s">
        <v>236</v>
      </c>
      <c r="O1836" t="s">
        <v>236</v>
      </c>
      <c r="S1836" t="s">
        <v>339</v>
      </c>
      <c r="T1836">
        <v>70</v>
      </c>
      <c r="U1836" t="s">
        <v>270</v>
      </c>
      <c r="V1836" t="s">
        <v>218</v>
      </c>
      <c r="W1836" t="s">
        <v>219</v>
      </c>
    </row>
    <row r="1837" spans="1:23" x14ac:dyDescent="0.25">
      <c r="A1837">
        <v>1007</v>
      </c>
      <c r="B1837" t="s">
        <v>30</v>
      </c>
      <c r="C1837" t="s">
        <v>204</v>
      </c>
      <c r="D1837" t="s">
        <v>205</v>
      </c>
      <c r="E1837" t="s">
        <v>43</v>
      </c>
      <c r="K1837" t="s">
        <v>43</v>
      </c>
      <c r="N1837" t="s">
        <v>236</v>
      </c>
      <c r="O1837" t="s">
        <v>236</v>
      </c>
    </row>
    <row r="1838" spans="1:23" x14ac:dyDescent="0.25">
      <c r="A1838">
        <v>1008</v>
      </c>
      <c r="B1838" t="s">
        <v>30</v>
      </c>
      <c r="C1838" t="s">
        <v>204</v>
      </c>
      <c r="D1838" t="s">
        <v>205</v>
      </c>
      <c r="E1838" t="s">
        <v>246</v>
      </c>
      <c r="K1838" t="s">
        <v>48</v>
      </c>
      <c r="N1838" t="s">
        <v>236</v>
      </c>
      <c r="O1838" t="s">
        <v>236</v>
      </c>
      <c r="S1838" t="s">
        <v>255</v>
      </c>
      <c r="T1838">
        <v>30</v>
      </c>
      <c r="U1838" t="s">
        <v>280</v>
      </c>
      <c r="V1838" t="s">
        <v>227</v>
      </c>
      <c r="W1838" t="s">
        <v>230</v>
      </c>
    </row>
    <row r="1839" spans="1:23" x14ac:dyDescent="0.25">
      <c r="A1839">
        <v>1033</v>
      </c>
      <c r="B1839" t="s">
        <v>30</v>
      </c>
      <c r="C1839" t="s">
        <v>204</v>
      </c>
      <c r="D1839" t="s">
        <v>205</v>
      </c>
      <c r="E1839" t="s">
        <v>251</v>
      </c>
      <c r="F1839" t="s">
        <v>221</v>
      </c>
      <c r="H1839" t="s">
        <v>232</v>
      </c>
      <c r="K1839" t="s">
        <v>210</v>
      </c>
      <c r="L1839" t="s">
        <v>211</v>
      </c>
      <c r="M1839" t="s">
        <v>212</v>
      </c>
      <c r="N1839" t="s">
        <v>213</v>
      </c>
      <c r="O1839" t="s">
        <v>214</v>
      </c>
      <c r="P1839" t="s">
        <v>228</v>
      </c>
      <c r="Q1839">
        <v>12.5</v>
      </c>
      <c r="R1839" t="s">
        <v>233</v>
      </c>
      <c r="U1839" t="s">
        <v>270</v>
      </c>
      <c r="V1839" t="s">
        <v>227</v>
      </c>
      <c r="W1839" t="s">
        <v>219</v>
      </c>
    </row>
    <row r="1840" spans="1:23" x14ac:dyDescent="0.25">
      <c r="A1840">
        <v>1011</v>
      </c>
      <c r="B1840" t="s">
        <v>30</v>
      </c>
      <c r="C1840" t="s">
        <v>204</v>
      </c>
      <c r="D1840" t="s">
        <v>205</v>
      </c>
      <c r="E1840" t="s">
        <v>43</v>
      </c>
      <c r="K1840" t="s">
        <v>43</v>
      </c>
      <c r="N1840" t="s">
        <v>236</v>
      </c>
      <c r="O1840" t="s">
        <v>236</v>
      </c>
    </row>
    <row r="1841" spans="1:23" x14ac:dyDescent="0.25">
      <c r="A1841">
        <v>1105</v>
      </c>
      <c r="B1841" t="s">
        <v>30</v>
      </c>
      <c r="C1841" t="s">
        <v>204</v>
      </c>
      <c r="D1841" t="s">
        <v>205</v>
      </c>
      <c r="E1841" t="s">
        <v>251</v>
      </c>
      <c r="F1841" t="s">
        <v>221</v>
      </c>
      <c r="H1841" t="s">
        <v>249</v>
      </c>
      <c r="K1841" t="s">
        <v>257</v>
      </c>
      <c r="L1841" t="s">
        <v>211</v>
      </c>
      <c r="M1841" t="s">
        <v>212</v>
      </c>
      <c r="N1841" t="s">
        <v>213</v>
      </c>
      <c r="O1841" t="s">
        <v>214</v>
      </c>
      <c r="P1841" t="s">
        <v>215</v>
      </c>
      <c r="Q1841">
        <v>7</v>
      </c>
      <c r="R1841" t="s">
        <v>225</v>
      </c>
      <c r="U1841" t="s">
        <v>226</v>
      </c>
      <c r="V1841" t="s">
        <v>218</v>
      </c>
      <c r="W1841" t="s">
        <v>230</v>
      </c>
    </row>
    <row r="1842" spans="1:23" x14ac:dyDescent="0.25">
      <c r="A1842">
        <v>1015</v>
      </c>
      <c r="B1842" t="s">
        <v>30</v>
      </c>
      <c r="C1842" t="s">
        <v>204</v>
      </c>
      <c r="D1842" t="s">
        <v>205</v>
      </c>
      <c r="E1842" t="s">
        <v>206</v>
      </c>
      <c r="F1842" t="s">
        <v>221</v>
      </c>
      <c r="H1842" t="s">
        <v>249</v>
      </c>
      <c r="K1842" t="s">
        <v>210</v>
      </c>
      <c r="L1842" t="s">
        <v>211</v>
      </c>
      <c r="M1842" t="s">
        <v>212</v>
      </c>
      <c r="N1842" t="s">
        <v>213</v>
      </c>
      <c r="O1842" t="s">
        <v>214</v>
      </c>
      <c r="P1842" t="s">
        <v>259</v>
      </c>
      <c r="Q1842">
        <v>2</v>
      </c>
      <c r="R1842" t="s">
        <v>216</v>
      </c>
      <c r="U1842" t="s">
        <v>226</v>
      </c>
      <c r="V1842" t="s">
        <v>218</v>
      </c>
      <c r="W1842" t="s">
        <v>230</v>
      </c>
    </row>
    <row r="1843" spans="1:23" x14ac:dyDescent="0.25">
      <c r="A1843">
        <v>1017</v>
      </c>
      <c r="B1843" t="s">
        <v>30</v>
      </c>
      <c r="C1843" t="s">
        <v>204</v>
      </c>
      <c r="D1843" t="s">
        <v>205</v>
      </c>
      <c r="E1843" t="s">
        <v>246</v>
      </c>
      <c r="K1843" t="s">
        <v>48</v>
      </c>
      <c r="N1843" t="s">
        <v>236</v>
      </c>
      <c r="O1843" t="s">
        <v>236</v>
      </c>
      <c r="S1843" t="s">
        <v>247</v>
      </c>
      <c r="T1843">
        <v>110</v>
      </c>
      <c r="U1843" t="s">
        <v>226</v>
      </c>
      <c r="V1843" t="s">
        <v>218</v>
      </c>
      <c r="W1843" t="s">
        <v>219</v>
      </c>
    </row>
    <row r="1844" spans="1:23" x14ac:dyDescent="0.25">
      <c r="A1844">
        <v>1022</v>
      </c>
      <c r="B1844" t="s">
        <v>30</v>
      </c>
      <c r="C1844" t="s">
        <v>204</v>
      </c>
      <c r="D1844" t="s">
        <v>205</v>
      </c>
      <c r="E1844" t="s">
        <v>246</v>
      </c>
      <c r="K1844" t="s">
        <v>48</v>
      </c>
      <c r="N1844" t="s">
        <v>236</v>
      </c>
      <c r="O1844" t="s">
        <v>236</v>
      </c>
      <c r="S1844" t="s">
        <v>339</v>
      </c>
      <c r="T1844">
        <v>70</v>
      </c>
      <c r="U1844" t="s">
        <v>288</v>
      </c>
      <c r="V1844" t="s">
        <v>218</v>
      </c>
      <c r="W1844" t="s">
        <v>230</v>
      </c>
    </row>
    <row r="1845" spans="1:23" x14ac:dyDescent="0.25">
      <c r="A1845">
        <v>1023</v>
      </c>
      <c r="B1845" t="s">
        <v>30</v>
      </c>
      <c r="C1845" t="s">
        <v>204</v>
      </c>
      <c r="D1845" t="s">
        <v>205</v>
      </c>
      <c r="E1845" t="s">
        <v>43</v>
      </c>
      <c r="K1845" t="s">
        <v>43</v>
      </c>
      <c r="N1845" t="s">
        <v>236</v>
      </c>
      <c r="O1845" t="s">
        <v>236</v>
      </c>
    </row>
    <row r="1846" spans="1:23" x14ac:dyDescent="0.25">
      <c r="A1846">
        <v>1029</v>
      </c>
      <c r="B1846" t="s">
        <v>30</v>
      </c>
      <c r="C1846" t="s">
        <v>204</v>
      </c>
      <c r="D1846" t="s">
        <v>205</v>
      </c>
      <c r="E1846" t="s">
        <v>47</v>
      </c>
      <c r="K1846" t="s">
        <v>47</v>
      </c>
      <c r="N1846" t="s">
        <v>236</v>
      </c>
      <c r="O1846" t="s">
        <v>236</v>
      </c>
    </row>
    <row r="1847" spans="1:23" x14ac:dyDescent="0.25">
      <c r="A1847">
        <v>1112</v>
      </c>
      <c r="B1847" t="s">
        <v>30</v>
      </c>
      <c r="C1847" t="s">
        <v>204</v>
      </c>
      <c r="D1847" t="s">
        <v>205</v>
      </c>
      <c r="E1847" t="s">
        <v>251</v>
      </c>
      <c r="F1847" t="s">
        <v>221</v>
      </c>
      <c r="H1847" t="s">
        <v>249</v>
      </c>
      <c r="K1847" t="s">
        <v>210</v>
      </c>
      <c r="L1847" t="s">
        <v>237</v>
      </c>
      <c r="M1847" t="s">
        <v>238</v>
      </c>
      <c r="N1847" t="s">
        <v>213</v>
      </c>
      <c r="O1847" t="s">
        <v>214</v>
      </c>
      <c r="P1847" t="s">
        <v>215</v>
      </c>
      <c r="Q1847">
        <v>7</v>
      </c>
      <c r="R1847" t="s">
        <v>216</v>
      </c>
      <c r="U1847" t="s">
        <v>229</v>
      </c>
      <c r="V1847" t="s">
        <v>227</v>
      </c>
      <c r="W1847" t="s">
        <v>219</v>
      </c>
    </row>
    <row r="1848" spans="1:23" x14ac:dyDescent="0.25">
      <c r="A1848">
        <v>1043</v>
      </c>
      <c r="B1848" t="s">
        <v>30</v>
      </c>
      <c r="C1848" t="s">
        <v>204</v>
      </c>
      <c r="D1848" t="s">
        <v>205</v>
      </c>
      <c r="E1848" t="s">
        <v>43</v>
      </c>
      <c r="K1848" t="s">
        <v>43</v>
      </c>
      <c r="N1848" t="s">
        <v>236</v>
      </c>
      <c r="O1848" t="s">
        <v>236</v>
      </c>
    </row>
    <row r="1849" spans="1:23" x14ac:dyDescent="0.25">
      <c r="A1849">
        <v>1046</v>
      </c>
      <c r="B1849" t="s">
        <v>30</v>
      </c>
      <c r="C1849" t="s">
        <v>204</v>
      </c>
      <c r="D1849" t="s">
        <v>205</v>
      </c>
      <c r="E1849" t="s">
        <v>246</v>
      </c>
      <c r="K1849" t="s">
        <v>48</v>
      </c>
      <c r="N1849" t="s">
        <v>236</v>
      </c>
      <c r="O1849" t="s">
        <v>236</v>
      </c>
      <c r="S1849" t="s">
        <v>247</v>
      </c>
      <c r="T1849">
        <v>110</v>
      </c>
      <c r="U1849" t="s">
        <v>385</v>
      </c>
      <c r="V1849" t="s">
        <v>218</v>
      </c>
      <c r="W1849" t="s">
        <v>219</v>
      </c>
    </row>
    <row r="1850" spans="1:23" x14ac:dyDescent="0.25">
      <c r="A1850">
        <v>1057</v>
      </c>
      <c r="B1850" t="s">
        <v>30</v>
      </c>
      <c r="C1850" t="s">
        <v>204</v>
      </c>
      <c r="D1850" t="s">
        <v>205</v>
      </c>
      <c r="E1850" t="s">
        <v>246</v>
      </c>
      <c r="K1850" t="s">
        <v>48</v>
      </c>
      <c r="N1850" t="s">
        <v>236</v>
      </c>
      <c r="O1850" t="s">
        <v>236</v>
      </c>
      <c r="S1850" t="s">
        <v>255</v>
      </c>
      <c r="T1850">
        <v>30</v>
      </c>
      <c r="U1850" t="s">
        <v>226</v>
      </c>
      <c r="V1850" t="s">
        <v>227</v>
      </c>
      <c r="W1850" t="s">
        <v>219</v>
      </c>
    </row>
    <row r="1851" spans="1:23" x14ac:dyDescent="0.25">
      <c r="A1851">
        <v>1073</v>
      </c>
      <c r="B1851" t="s">
        <v>30</v>
      </c>
      <c r="C1851" t="s">
        <v>204</v>
      </c>
      <c r="D1851" t="s">
        <v>205</v>
      </c>
      <c r="E1851" t="s">
        <v>43</v>
      </c>
      <c r="K1851" t="s">
        <v>43</v>
      </c>
      <c r="N1851" t="s">
        <v>236</v>
      </c>
      <c r="O1851" t="s">
        <v>236</v>
      </c>
    </row>
    <row r="1852" spans="1:23" x14ac:dyDescent="0.25">
      <c r="A1852">
        <v>1074</v>
      </c>
      <c r="B1852" t="s">
        <v>30</v>
      </c>
      <c r="C1852" t="s">
        <v>204</v>
      </c>
      <c r="D1852" t="s">
        <v>205</v>
      </c>
      <c r="E1852" t="s">
        <v>206</v>
      </c>
      <c r="F1852" t="s">
        <v>207</v>
      </c>
      <c r="G1852" t="s">
        <v>208</v>
      </c>
      <c r="H1852" t="s">
        <v>240</v>
      </c>
      <c r="K1852" t="s">
        <v>210</v>
      </c>
      <c r="L1852" t="s">
        <v>211</v>
      </c>
      <c r="M1852" t="s">
        <v>212</v>
      </c>
      <c r="N1852" t="s">
        <v>213</v>
      </c>
      <c r="O1852" t="s">
        <v>214</v>
      </c>
      <c r="P1852" t="s">
        <v>215</v>
      </c>
      <c r="Q1852">
        <v>7</v>
      </c>
      <c r="R1852" t="s">
        <v>258</v>
      </c>
      <c r="U1852" t="s">
        <v>226</v>
      </c>
      <c r="V1852" t="s">
        <v>218</v>
      </c>
      <c r="W1852" t="s">
        <v>230</v>
      </c>
    </row>
    <row r="1853" spans="1:23" x14ac:dyDescent="0.25">
      <c r="A1853">
        <v>1075</v>
      </c>
      <c r="B1853" t="s">
        <v>30</v>
      </c>
      <c r="C1853" t="s">
        <v>204</v>
      </c>
      <c r="D1853" t="s">
        <v>205</v>
      </c>
      <c r="E1853" t="s">
        <v>206</v>
      </c>
      <c r="F1853" t="s">
        <v>207</v>
      </c>
      <c r="G1853" t="s">
        <v>231</v>
      </c>
      <c r="H1853" t="s">
        <v>249</v>
      </c>
      <c r="K1853" t="s">
        <v>243</v>
      </c>
      <c r="L1853" t="s">
        <v>211</v>
      </c>
      <c r="M1853" t="s">
        <v>212</v>
      </c>
      <c r="N1853" t="s">
        <v>213</v>
      </c>
      <c r="O1853" t="s">
        <v>214</v>
      </c>
      <c r="P1853" t="s">
        <v>215</v>
      </c>
      <c r="Q1853">
        <v>7</v>
      </c>
      <c r="R1853" t="s">
        <v>216</v>
      </c>
      <c r="U1853" t="s">
        <v>226</v>
      </c>
      <c r="V1853" t="s">
        <v>218</v>
      </c>
      <c r="W1853" t="s">
        <v>219</v>
      </c>
    </row>
    <row r="1854" spans="1:23" x14ac:dyDescent="0.25">
      <c r="A1854">
        <v>1077</v>
      </c>
      <c r="B1854" t="s">
        <v>30</v>
      </c>
      <c r="C1854" t="s">
        <v>204</v>
      </c>
      <c r="D1854" t="s">
        <v>205</v>
      </c>
      <c r="E1854" t="s">
        <v>44</v>
      </c>
      <c r="K1854" t="s">
        <v>44</v>
      </c>
      <c r="N1854" t="s">
        <v>236</v>
      </c>
      <c r="O1854" t="s">
        <v>236</v>
      </c>
    </row>
    <row r="1855" spans="1:23" x14ac:dyDescent="0.25">
      <c r="A1855">
        <v>1081</v>
      </c>
      <c r="B1855" t="s">
        <v>30</v>
      </c>
      <c r="C1855" t="s">
        <v>204</v>
      </c>
      <c r="D1855" t="s">
        <v>205</v>
      </c>
      <c r="E1855" t="s">
        <v>246</v>
      </c>
      <c r="K1855" t="s">
        <v>48</v>
      </c>
      <c r="N1855" t="s">
        <v>236</v>
      </c>
      <c r="O1855" t="s">
        <v>236</v>
      </c>
      <c r="S1855" t="s">
        <v>255</v>
      </c>
      <c r="T1855">
        <v>30</v>
      </c>
      <c r="U1855" t="s">
        <v>270</v>
      </c>
      <c r="V1855" t="s">
        <v>218</v>
      </c>
      <c r="W1855" t="s">
        <v>230</v>
      </c>
    </row>
    <row r="1856" spans="1:23" x14ac:dyDescent="0.25">
      <c r="A1856">
        <v>1086</v>
      </c>
      <c r="B1856" t="s">
        <v>30</v>
      </c>
      <c r="C1856" t="s">
        <v>204</v>
      </c>
      <c r="D1856" t="s">
        <v>205</v>
      </c>
      <c r="E1856" t="s">
        <v>246</v>
      </c>
      <c r="K1856" t="s">
        <v>48</v>
      </c>
      <c r="N1856" t="s">
        <v>236</v>
      </c>
      <c r="O1856" t="s">
        <v>236</v>
      </c>
      <c r="S1856" t="s">
        <v>339</v>
      </c>
      <c r="T1856">
        <v>70</v>
      </c>
      <c r="U1856" t="s">
        <v>275</v>
      </c>
      <c r="V1856" t="s">
        <v>218</v>
      </c>
      <c r="W1856" t="s">
        <v>230</v>
      </c>
    </row>
    <row r="1857" spans="1:23" x14ac:dyDescent="0.25">
      <c r="A1857">
        <v>1088</v>
      </c>
      <c r="B1857" t="s">
        <v>30</v>
      </c>
      <c r="C1857" t="s">
        <v>204</v>
      </c>
      <c r="D1857" t="s">
        <v>205</v>
      </c>
      <c r="E1857" t="s">
        <v>246</v>
      </c>
      <c r="K1857" t="s">
        <v>48</v>
      </c>
      <c r="N1857" t="s">
        <v>236</v>
      </c>
      <c r="O1857" t="s">
        <v>236</v>
      </c>
      <c r="S1857" t="s">
        <v>339</v>
      </c>
      <c r="T1857">
        <v>70</v>
      </c>
      <c r="U1857" t="s">
        <v>226</v>
      </c>
      <c r="V1857" t="s">
        <v>227</v>
      </c>
      <c r="W1857" t="s">
        <v>230</v>
      </c>
    </row>
    <row r="1858" spans="1:23" x14ac:dyDescent="0.25">
      <c r="A1858">
        <v>1090</v>
      </c>
      <c r="B1858" t="s">
        <v>30</v>
      </c>
      <c r="C1858" t="s">
        <v>204</v>
      </c>
      <c r="D1858" t="s">
        <v>205</v>
      </c>
      <c r="E1858" t="s">
        <v>246</v>
      </c>
      <c r="K1858" t="s">
        <v>48</v>
      </c>
      <c r="N1858" t="s">
        <v>236</v>
      </c>
      <c r="O1858" t="s">
        <v>236</v>
      </c>
      <c r="S1858" t="s">
        <v>263</v>
      </c>
      <c r="T1858">
        <v>100</v>
      </c>
      <c r="U1858" t="s">
        <v>280</v>
      </c>
      <c r="V1858" t="s">
        <v>218</v>
      </c>
      <c r="W1858" t="s">
        <v>230</v>
      </c>
    </row>
    <row r="1859" spans="1:23" x14ac:dyDescent="0.25">
      <c r="A1859">
        <v>1091</v>
      </c>
      <c r="B1859" t="s">
        <v>30</v>
      </c>
      <c r="C1859" t="s">
        <v>204</v>
      </c>
      <c r="D1859" t="s">
        <v>205</v>
      </c>
      <c r="E1859" t="s">
        <v>43</v>
      </c>
      <c r="K1859" t="s">
        <v>43</v>
      </c>
      <c r="N1859" t="s">
        <v>236</v>
      </c>
      <c r="O1859" t="s">
        <v>236</v>
      </c>
    </row>
    <row r="1860" spans="1:23" x14ac:dyDescent="0.25">
      <c r="A1860">
        <v>1092</v>
      </c>
      <c r="B1860" t="s">
        <v>30</v>
      </c>
      <c r="C1860" t="s">
        <v>204</v>
      </c>
      <c r="D1860" t="s">
        <v>205</v>
      </c>
      <c r="E1860" t="s">
        <v>246</v>
      </c>
      <c r="K1860" t="s">
        <v>48</v>
      </c>
      <c r="N1860" t="s">
        <v>236</v>
      </c>
      <c r="O1860" t="s">
        <v>236</v>
      </c>
      <c r="S1860" t="s">
        <v>339</v>
      </c>
      <c r="T1860">
        <v>70</v>
      </c>
      <c r="U1860" t="s">
        <v>226</v>
      </c>
      <c r="V1860" t="s">
        <v>218</v>
      </c>
      <c r="W1860" t="s">
        <v>230</v>
      </c>
    </row>
    <row r="1861" spans="1:23" x14ac:dyDescent="0.25">
      <c r="A1861">
        <v>1093</v>
      </c>
      <c r="B1861" t="s">
        <v>30</v>
      </c>
      <c r="C1861" t="s">
        <v>220</v>
      </c>
      <c r="D1861" t="s">
        <v>205</v>
      </c>
      <c r="E1861" t="s">
        <v>43</v>
      </c>
      <c r="K1861" t="s">
        <v>43</v>
      </c>
      <c r="N1861" t="s">
        <v>236</v>
      </c>
      <c r="O1861" t="s">
        <v>236</v>
      </c>
    </row>
    <row r="1862" spans="1:23" x14ac:dyDescent="0.25">
      <c r="A1862">
        <v>1094</v>
      </c>
      <c r="B1862" t="s">
        <v>30</v>
      </c>
      <c r="C1862" t="s">
        <v>204</v>
      </c>
      <c r="D1862" t="s">
        <v>205</v>
      </c>
      <c r="E1862" t="s">
        <v>246</v>
      </c>
      <c r="K1862" t="s">
        <v>48</v>
      </c>
      <c r="N1862" t="s">
        <v>236</v>
      </c>
      <c r="O1862" t="s">
        <v>236</v>
      </c>
      <c r="S1862" t="s">
        <v>247</v>
      </c>
      <c r="T1862">
        <v>110</v>
      </c>
      <c r="U1862" t="s">
        <v>261</v>
      </c>
      <c r="V1862" t="s">
        <v>227</v>
      </c>
      <c r="W1862" t="s">
        <v>219</v>
      </c>
    </row>
    <row r="1863" spans="1:23" x14ac:dyDescent="0.25">
      <c r="A1863">
        <v>1095</v>
      </c>
      <c r="B1863" t="s">
        <v>30</v>
      </c>
      <c r="C1863" t="s">
        <v>204</v>
      </c>
      <c r="D1863" t="s">
        <v>205</v>
      </c>
      <c r="E1863" t="s">
        <v>246</v>
      </c>
      <c r="K1863" t="s">
        <v>48</v>
      </c>
      <c r="N1863" t="s">
        <v>236</v>
      </c>
      <c r="O1863" t="s">
        <v>236</v>
      </c>
      <c r="S1863" t="s">
        <v>339</v>
      </c>
      <c r="T1863">
        <v>70</v>
      </c>
      <c r="U1863" t="s">
        <v>226</v>
      </c>
      <c r="V1863" t="s">
        <v>218</v>
      </c>
      <c r="W1863" t="s">
        <v>230</v>
      </c>
    </row>
    <row r="1864" spans="1:23" x14ac:dyDescent="0.25">
      <c r="A1864">
        <v>1096</v>
      </c>
      <c r="B1864" t="s">
        <v>30</v>
      </c>
      <c r="C1864" t="s">
        <v>204</v>
      </c>
      <c r="D1864" t="s">
        <v>205</v>
      </c>
      <c r="E1864" t="s">
        <v>206</v>
      </c>
      <c r="F1864" t="s">
        <v>207</v>
      </c>
      <c r="G1864" t="s">
        <v>234</v>
      </c>
      <c r="H1864" t="s">
        <v>248</v>
      </c>
      <c r="K1864" t="s">
        <v>210</v>
      </c>
      <c r="L1864" t="s">
        <v>211</v>
      </c>
      <c r="M1864" t="s">
        <v>212</v>
      </c>
      <c r="N1864" t="s">
        <v>213</v>
      </c>
      <c r="O1864" t="s">
        <v>214</v>
      </c>
      <c r="P1864" t="s">
        <v>259</v>
      </c>
      <c r="Q1864">
        <v>2</v>
      </c>
      <c r="R1864" t="s">
        <v>216</v>
      </c>
      <c r="U1864" t="s">
        <v>494</v>
      </c>
      <c r="V1864" t="s">
        <v>227</v>
      </c>
      <c r="W1864" t="s">
        <v>230</v>
      </c>
    </row>
    <row r="1865" spans="1:23" x14ac:dyDescent="0.25">
      <c r="A1865">
        <v>1097</v>
      </c>
      <c r="B1865" t="s">
        <v>30</v>
      </c>
      <c r="C1865" t="s">
        <v>204</v>
      </c>
      <c r="D1865" t="s">
        <v>205</v>
      </c>
      <c r="E1865" t="s">
        <v>246</v>
      </c>
      <c r="K1865" t="s">
        <v>48</v>
      </c>
      <c r="N1865" t="s">
        <v>236</v>
      </c>
      <c r="O1865" t="s">
        <v>236</v>
      </c>
      <c r="S1865" t="s">
        <v>339</v>
      </c>
      <c r="T1865">
        <v>70</v>
      </c>
      <c r="U1865" t="s">
        <v>270</v>
      </c>
      <c r="V1865" t="s">
        <v>218</v>
      </c>
      <c r="W1865" t="s">
        <v>230</v>
      </c>
    </row>
    <row r="1866" spans="1:23" x14ac:dyDescent="0.25">
      <c r="A1866">
        <v>1100</v>
      </c>
      <c r="B1866" t="s">
        <v>30</v>
      </c>
      <c r="C1866" t="s">
        <v>204</v>
      </c>
      <c r="D1866" t="s">
        <v>205</v>
      </c>
      <c r="E1866" t="s">
        <v>246</v>
      </c>
      <c r="K1866" t="s">
        <v>48</v>
      </c>
      <c r="N1866" t="s">
        <v>236</v>
      </c>
      <c r="O1866" t="s">
        <v>236</v>
      </c>
      <c r="S1866" t="s">
        <v>263</v>
      </c>
      <c r="T1866">
        <v>100</v>
      </c>
      <c r="U1866" t="s">
        <v>275</v>
      </c>
      <c r="V1866" t="s">
        <v>218</v>
      </c>
      <c r="W1866" t="s">
        <v>219</v>
      </c>
    </row>
    <row r="1867" spans="1:23" x14ac:dyDescent="0.25">
      <c r="A1867">
        <v>1101</v>
      </c>
      <c r="B1867" t="s">
        <v>30</v>
      </c>
      <c r="C1867" t="s">
        <v>204</v>
      </c>
      <c r="D1867" t="s">
        <v>205</v>
      </c>
      <c r="E1867" t="s">
        <v>246</v>
      </c>
      <c r="K1867" t="s">
        <v>48</v>
      </c>
      <c r="N1867" t="s">
        <v>236</v>
      </c>
      <c r="O1867" t="s">
        <v>236</v>
      </c>
      <c r="S1867" t="s">
        <v>339</v>
      </c>
      <c r="T1867">
        <v>70</v>
      </c>
      <c r="U1867" t="s">
        <v>226</v>
      </c>
      <c r="V1867" t="s">
        <v>227</v>
      </c>
      <c r="W1867" t="s">
        <v>219</v>
      </c>
    </row>
    <row r="1868" spans="1:23" x14ac:dyDescent="0.25">
      <c r="A1868">
        <v>1102</v>
      </c>
      <c r="B1868" t="s">
        <v>30</v>
      </c>
      <c r="C1868" t="s">
        <v>204</v>
      </c>
      <c r="D1868" t="s">
        <v>205</v>
      </c>
      <c r="E1868" t="s">
        <v>246</v>
      </c>
      <c r="K1868" t="s">
        <v>48</v>
      </c>
      <c r="N1868" t="s">
        <v>236</v>
      </c>
      <c r="O1868" t="s">
        <v>236</v>
      </c>
      <c r="S1868" t="s">
        <v>339</v>
      </c>
      <c r="T1868">
        <v>70</v>
      </c>
      <c r="U1868" t="s">
        <v>270</v>
      </c>
      <c r="V1868" t="s">
        <v>227</v>
      </c>
      <c r="W1868" t="s">
        <v>219</v>
      </c>
    </row>
    <row r="1869" spans="1:23" x14ac:dyDescent="0.25">
      <c r="A1869">
        <v>1103</v>
      </c>
      <c r="B1869" t="s">
        <v>30</v>
      </c>
      <c r="C1869" t="s">
        <v>204</v>
      </c>
      <c r="D1869" t="s">
        <v>205</v>
      </c>
      <c r="E1869" t="s">
        <v>246</v>
      </c>
      <c r="K1869" t="s">
        <v>48</v>
      </c>
      <c r="N1869" t="s">
        <v>236</v>
      </c>
      <c r="O1869" t="s">
        <v>236</v>
      </c>
      <c r="S1869" t="s">
        <v>263</v>
      </c>
      <c r="T1869">
        <v>100</v>
      </c>
      <c r="U1869" t="s">
        <v>229</v>
      </c>
      <c r="V1869" t="s">
        <v>218</v>
      </c>
      <c r="W1869" t="s">
        <v>230</v>
      </c>
    </row>
    <row r="1870" spans="1:23" x14ac:dyDescent="0.25">
      <c r="A1870">
        <v>1104</v>
      </c>
      <c r="B1870" t="s">
        <v>30</v>
      </c>
      <c r="C1870" t="s">
        <v>204</v>
      </c>
      <c r="D1870" t="s">
        <v>205</v>
      </c>
      <c r="E1870" t="s">
        <v>43</v>
      </c>
      <c r="K1870" t="s">
        <v>43</v>
      </c>
      <c r="N1870" t="s">
        <v>236</v>
      </c>
      <c r="O1870" t="s">
        <v>236</v>
      </c>
    </row>
    <row r="1871" spans="1:23" x14ac:dyDescent="0.25">
      <c r="A1871">
        <v>1702</v>
      </c>
      <c r="B1871" t="s">
        <v>30</v>
      </c>
      <c r="C1871" t="s">
        <v>220</v>
      </c>
      <c r="D1871" t="s">
        <v>205</v>
      </c>
      <c r="E1871" t="s">
        <v>251</v>
      </c>
      <c r="F1871" t="s">
        <v>221</v>
      </c>
      <c r="H1871" t="s">
        <v>222</v>
      </c>
      <c r="K1871" t="s">
        <v>210</v>
      </c>
      <c r="L1871" t="s">
        <v>211</v>
      </c>
      <c r="M1871" t="s">
        <v>212</v>
      </c>
      <c r="N1871" t="s">
        <v>213</v>
      </c>
      <c r="O1871" t="s">
        <v>214</v>
      </c>
      <c r="P1871" t="s">
        <v>228</v>
      </c>
      <c r="Q1871">
        <v>12.5</v>
      </c>
      <c r="R1871" t="s">
        <v>233</v>
      </c>
      <c r="U1871" t="s">
        <v>226</v>
      </c>
      <c r="V1871" t="s">
        <v>227</v>
      </c>
    </row>
    <row r="1872" spans="1:23" x14ac:dyDescent="0.25">
      <c r="A1872">
        <v>1106</v>
      </c>
      <c r="B1872" t="s">
        <v>30</v>
      </c>
      <c r="C1872" t="s">
        <v>204</v>
      </c>
      <c r="D1872" t="s">
        <v>205</v>
      </c>
      <c r="E1872" t="s">
        <v>246</v>
      </c>
      <c r="K1872" t="s">
        <v>48</v>
      </c>
      <c r="N1872" t="s">
        <v>236</v>
      </c>
      <c r="O1872" t="s">
        <v>236</v>
      </c>
      <c r="S1872" t="s">
        <v>263</v>
      </c>
      <c r="T1872">
        <v>100</v>
      </c>
      <c r="U1872" t="s">
        <v>226</v>
      </c>
      <c r="V1872" t="s">
        <v>218</v>
      </c>
      <c r="W1872" t="s">
        <v>230</v>
      </c>
    </row>
    <row r="1873" spans="1:23" x14ac:dyDescent="0.25">
      <c r="A1873">
        <v>1107</v>
      </c>
      <c r="B1873" t="s">
        <v>30</v>
      </c>
      <c r="C1873" t="s">
        <v>220</v>
      </c>
      <c r="D1873" t="s">
        <v>205</v>
      </c>
      <c r="E1873" t="s">
        <v>43</v>
      </c>
      <c r="K1873" t="s">
        <v>43</v>
      </c>
      <c r="N1873" t="s">
        <v>236</v>
      </c>
      <c r="O1873" t="s">
        <v>236</v>
      </c>
    </row>
    <row r="1874" spans="1:23" x14ac:dyDescent="0.25">
      <c r="A1874">
        <v>1108</v>
      </c>
      <c r="B1874" t="s">
        <v>30</v>
      </c>
      <c r="C1874" t="s">
        <v>204</v>
      </c>
      <c r="D1874" t="s">
        <v>205</v>
      </c>
      <c r="E1874" t="s">
        <v>43</v>
      </c>
      <c r="K1874" t="s">
        <v>43</v>
      </c>
      <c r="N1874" t="s">
        <v>236</v>
      </c>
      <c r="O1874" t="s">
        <v>236</v>
      </c>
    </row>
    <row r="1875" spans="1:23" x14ac:dyDescent="0.25">
      <c r="A1875">
        <v>1111</v>
      </c>
      <c r="B1875" t="s">
        <v>30</v>
      </c>
      <c r="C1875" t="s">
        <v>204</v>
      </c>
      <c r="D1875" t="s">
        <v>205</v>
      </c>
      <c r="E1875" t="s">
        <v>246</v>
      </c>
      <c r="K1875" t="s">
        <v>48</v>
      </c>
      <c r="N1875" t="s">
        <v>236</v>
      </c>
      <c r="O1875" t="s">
        <v>236</v>
      </c>
      <c r="S1875" t="s">
        <v>255</v>
      </c>
      <c r="T1875">
        <v>30</v>
      </c>
      <c r="U1875" t="s">
        <v>311</v>
      </c>
      <c r="V1875" t="s">
        <v>218</v>
      </c>
      <c r="W1875" t="s">
        <v>230</v>
      </c>
    </row>
    <row r="1876" spans="1:23" x14ac:dyDescent="0.25">
      <c r="A1876">
        <v>1960</v>
      </c>
      <c r="B1876" t="s">
        <v>30</v>
      </c>
      <c r="C1876" t="s">
        <v>204</v>
      </c>
      <c r="D1876" t="s">
        <v>205</v>
      </c>
      <c r="E1876" t="s">
        <v>251</v>
      </c>
      <c r="F1876" t="s">
        <v>221</v>
      </c>
      <c r="H1876" t="s">
        <v>232</v>
      </c>
      <c r="K1876" t="s">
        <v>210</v>
      </c>
      <c r="L1876" t="s">
        <v>211</v>
      </c>
      <c r="M1876" t="s">
        <v>212</v>
      </c>
      <c r="N1876" t="s">
        <v>213</v>
      </c>
      <c r="O1876" t="s">
        <v>214</v>
      </c>
      <c r="P1876" t="s">
        <v>235</v>
      </c>
      <c r="Q1876">
        <v>15</v>
      </c>
      <c r="R1876" t="s">
        <v>216</v>
      </c>
      <c r="U1876" t="s">
        <v>229</v>
      </c>
      <c r="V1876" t="s">
        <v>227</v>
      </c>
      <c r="W1876" t="s">
        <v>230</v>
      </c>
    </row>
    <row r="1877" spans="1:23" x14ac:dyDescent="0.25">
      <c r="A1877">
        <v>1113</v>
      </c>
      <c r="B1877" t="s">
        <v>30</v>
      </c>
      <c r="C1877" t="s">
        <v>204</v>
      </c>
      <c r="D1877" t="s">
        <v>205</v>
      </c>
      <c r="E1877" t="s">
        <v>246</v>
      </c>
      <c r="K1877" t="s">
        <v>48</v>
      </c>
      <c r="N1877" t="s">
        <v>236</v>
      </c>
      <c r="O1877" t="s">
        <v>236</v>
      </c>
      <c r="S1877" t="s">
        <v>263</v>
      </c>
      <c r="T1877">
        <v>100</v>
      </c>
      <c r="U1877" t="s">
        <v>283</v>
      </c>
      <c r="V1877" t="s">
        <v>227</v>
      </c>
      <c r="W1877" t="s">
        <v>230</v>
      </c>
    </row>
    <row r="1878" spans="1:23" x14ac:dyDescent="0.25">
      <c r="A1878">
        <v>1115</v>
      </c>
      <c r="B1878" t="s">
        <v>30</v>
      </c>
      <c r="C1878" t="s">
        <v>220</v>
      </c>
      <c r="D1878" t="s">
        <v>205</v>
      </c>
      <c r="E1878" t="s">
        <v>43</v>
      </c>
      <c r="K1878" t="s">
        <v>43</v>
      </c>
      <c r="N1878" t="s">
        <v>236</v>
      </c>
      <c r="O1878" t="s">
        <v>236</v>
      </c>
    </row>
    <row r="1879" spans="1:23" x14ac:dyDescent="0.25">
      <c r="A1879">
        <v>1116</v>
      </c>
      <c r="B1879" t="s">
        <v>30</v>
      </c>
      <c r="C1879" t="s">
        <v>204</v>
      </c>
      <c r="D1879" t="s">
        <v>205</v>
      </c>
      <c r="E1879" t="s">
        <v>246</v>
      </c>
      <c r="K1879" t="s">
        <v>48</v>
      </c>
      <c r="N1879" t="s">
        <v>236</v>
      </c>
      <c r="O1879" t="s">
        <v>236</v>
      </c>
      <c r="S1879" t="s">
        <v>247</v>
      </c>
      <c r="T1879">
        <v>110</v>
      </c>
      <c r="U1879" t="s">
        <v>229</v>
      </c>
      <c r="V1879" t="s">
        <v>218</v>
      </c>
      <c r="W1879" t="s">
        <v>230</v>
      </c>
    </row>
    <row r="1880" spans="1:23" x14ac:dyDescent="0.25">
      <c r="A1880">
        <v>1117</v>
      </c>
      <c r="B1880" t="s">
        <v>30</v>
      </c>
      <c r="C1880" t="s">
        <v>204</v>
      </c>
      <c r="D1880" t="s">
        <v>205</v>
      </c>
      <c r="E1880" t="s">
        <v>246</v>
      </c>
      <c r="K1880" t="s">
        <v>48</v>
      </c>
      <c r="N1880" t="s">
        <v>236</v>
      </c>
      <c r="O1880" t="s">
        <v>236</v>
      </c>
      <c r="S1880" t="s">
        <v>263</v>
      </c>
      <c r="T1880">
        <v>100</v>
      </c>
      <c r="U1880" t="s">
        <v>270</v>
      </c>
      <c r="V1880" t="s">
        <v>218</v>
      </c>
      <c r="W1880" t="s">
        <v>230</v>
      </c>
    </row>
    <row r="1881" spans="1:23" x14ac:dyDescent="0.25">
      <c r="A1881">
        <v>1125</v>
      </c>
      <c r="B1881" t="s">
        <v>30</v>
      </c>
      <c r="C1881" t="s">
        <v>204</v>
      </c>
      <c r="D1881" t="s">
        <v>205</v>
      </c>
      <c r="E1881" t="s">
        <v>246</v>
      </c>
      <c r="K1881" t="s">
        <v>48</v>
      </c>
      <c r="N1881" t="s">
        <v>236</v>
      </c>
      <c r="O1881" t="s">
        <v>236</v>
      </c>
      <c r="S1881" t="s">
        <v>247</v>
      </c>
      <c r="T1881">
        <v>110</v>
      </c>
      <c r="U1881" t="s">
        <v>229</v>
      </c>
      <c r="V1881" t="s">
        <v>218</v>
      </c>
      <c r="W1881" t="s">
        <v>219</v>
      </c>
    </row>
    <row r="1882" spans="1:23" x14ac:dyDescent="0.25">
      <c r="A1882">
        <v>1132</v>
      </c>
      <c r="B1882" t="s">
        <v>30</v>
      </c>
      <c r="C1882" t="s">
        <v>204</v>
      </c>
      <c r="D1882" t="s">
        <v>205</v>
      </c>
      <c r="E1882" t="s">
        <v>43</v>
      </c>
      <c r="K1882" t="s">
        <v>43</v>
      </c>
      <c r="N1882" t="s">
        <v>236</v>
      </c>
      <c r="O1882" t="s">
        <v>236</v>
      </c>
    </row>
    <row r="1883" spans="1:23" x14ac:dyDescent="0.25">
      <c r="A1883">
        <v>1133</v>
      </c>
      <c r="B1883" t="s">
        <v>30</v>
      </c>
      <c r="C1883" t="s">
        <v>204</v>
      </c>
      <c r="D1883" t="s">
        <v>205</v>
      </c>
      <c r="E1883" t="s">
        <v>246</v>
      </c>
      <c r="K1883" t="s">
        <v>48</v>
      </c>
      <c r="N1883" t="s">
        <v>236</v>
      </c>
      <c r="O1883" t="s">
        <v>236</v>
      </c>
      <c r="S1883" t="s">
        <v>263</v>
      </c>
      <c r="T1883">
        <v>100</v>
      </c>
      <c r="U1883" t="s">
        <v>226</v>
      </c>
      <c r="V1883" t="s">
        <v>218</v>
      </c>
      <c r="W1883" t="s">
        <v>230</v>
      </c>
    </row>
    <row r="1884" spans="1:23" x14ac:dyDescent="0.25">
      <c r="A1884">
        <v>1137</v>
      </c>
      <c r="B1884" t="s">
        <v>30</v>
      </c>
      <c r="C1884" t="s">
        <v>204</v>
      </c>
      <c r="D1884" t="s">
        <v>205</v>
      </c>
      <c r="E1884" t="s">
        <v>43</v>
      </c>
      <c r="K1884" t="s">
        <v>43</v>
      </c>
      <c r="N1884" t="s">
        <v>236</v>
      </c>
      <c r="O1884" t="s">
        <v>236</v>
      </c>
    </row>
    <row r="1885" spans="1:23" x14ac:dyDescent="0.25">
      <c r="A1885">
        <v>1139</v>
      </c>
      <c r="B1885" t="s">
        <v>30</v>
      </c>
      <c r="C1885" t="s">
        <v>204</v>
      </c>
      <c r="D1885" t="s">
        <v>205</v>
      </c>
      <c r="E1885" t="s">
        <v>43</v>
      </c>
      <c r="K1885" t="s">
        <v>43</v>
      </c>
      <c r="N1885" t="s">
        <v>236</v>
      </c>
      <c r="O1885" t="s">
        <v>236</v>
      </c>
    </row>
    <row r="1886" spans="1:23" x14ac:dyDescent="0.25">
      <c r="A1886">
        <v>1141</v>
      </c>
      <c r="B1886" t="s">
        <v>30</v>
      </c>
      <c r="C1886" t="s">
        <v>204</v>
      </c>
      <c r="D1886" t="s">
        <v>205</v>
      </c>
      <c r="E1886" t="s">
        <v>43</v>
      </c>
      <c r="K1886" t="s">
        <v>43</v>
      </c>
      <c r="N1886" t="s">
        <v>236</v>
      </c>
      <c r="O1886" t="s">
        <v>236</v>
      </c>
    </row>
    <row r="1887" spans="1:23" x14ac:dyDescent="0.25">
      <c r="A1887">
        <v>1144</v>
      </c>
      <c r="B1887" t="s">
        <v>30</v>
      </c>
      <c r="C1887" t="s">
        <v>204</v>
      </c>
      <c r="D1887" t="s">
        <v>205</v>
      </c>
      <c r="E1887" t="s">
        <v>246</v>
      </c>
      <c r="K1887" t="s">
        <v>48</v>
      </c>
      <c r="N1887" t="s">
        <v>236</v>
      </c>
      <c r="O1887" t="s">
        <v>236</v>
      </c>
      <c r="S1887" t="s">
        <v>263</v>
      </c>
      <c r="T1887">
        <v>100</v>
      </c>
      <c r="U1887" t="s">
        <v>261</v>
      </c>
      <c r="V1887" t="s">
        <v>227</v>
      </c>
      <c r="W1887" t="s">
        <v>219</v>
      </c>
    </row>
    <row r="1888" spans="1:23" x14ac:dyDescent="0.25">
      <c r="A1888">
        <v>1145</v>
      </c>
      <c r="B1888" t="s">
        <v>30</v>
      </c>
      <c r="C1888" t="s">
        <v>204</v>
      </c>
      <c r="D1888" t="s">
        <v>205</v>
      </c>
      <c r="E1888" t="s">
        <v>246</v>
      </c>
      <c r="K1888" t="s">
        <v>48</v>
      </c>
      <c r="N1888" t="s">
        <v>236</v>
      </c>
      <c r="O1888" t="s">
        <v>236</v>
      </c>
      <c r="S1888" t="s">
        <v>263</v>
      </c>
      <c r="T1888">
        <v>100</v>
      </c>
      <c r="U1888" t="s">
        <v>226</v>
      </c>
      <c r="V1888" t="s">
        <v>218</v>
      </c>
      <c r="W1888" t="s">
        <v>219</v>
      </c>
    </row>
    <row r="1889" spans="1:23" x14ac:dyDescent="0.25">
      <c r="A1889">
        <v>1146</v>
      </c>
      <c r="B1889" t="s">
        <v>30</v>
      </c>
      <c r="C1889" t="s">
        <v>204</v>
      </c>
      <c r="D1889" t="s">
        <v>205</v>
      </c>
      <c r="E1889" t="s">
        <v>246</v>
      </c>
      <c r="K1889" t="s">
        <v>48</v>
      </c>
      <c r="N1889" t="s">
        <v>236</v>
      </c>
      <c r="O1889" t="s">
        <v>236</v>
      </c>
      <c r="S1889" t="s">
        <v>255</v>
      </c>
      <c r="T1889">
        <v>30</v>
      </c>
      <c r="U1889" t="s">
        <v>229</v>
      </c>
      <c r="V1889" t="s">
        <v>227</v>
      </c>
      <c r="W1889" t="s">
        <v>230</v>
      </c>
    </row>
    <row r="1890" spans="1:23" x14ac:dyDescent="0.25">
      <c r="A1890">
        <v>1147</v>
      </c>
      <c r="B1890" t="s">
        <v>30</v>
      </c>
      <c r="C1890" t="s">
        <v>204</v>
      </c>
      <c r="D1890" t="s">
        <v>205</v>
      </c>
      <c r="E1890" t="s">
        <v>246</v>
      </c>
      <c r="K1890" t="s">
        <v>48</v>
      </c>
      <c r="N1890" t="s">
        <v>236</v>
      </c>
      <c r="O1890" t="s">
        <v>236</v>
      </c>
      <c r="S1890" t="s">
        <v>255</v>
      </c>
      <c r="T1890">
        <v>30</v>
      </c>
      <c r="U1890" t="s">
        <v>226</v>
      </c>
      <c r="V1890" t="s">
        <v>218</v>
      </c>
      <c r="W1890" t="s">
        <v>219</v>
      </c>
    </row>
    <row r="1891" spans="1:23" x14ac:dyDescent="0.25">
      <c r="A1891">
        <v>1149</v>
      </c>
      <c r="B1891" t="s">
        <v>30</v>
      </c>
      <c r="C1891" t="s">
        <v>204</v>
      </c>
      <c r="D1891" t="s">
        <v>205</v>
      </c>
      <c r="E1891" t="s">
        <v>246</v>
      </c>
      <c r="K1891" t="s">
        <v>48</v>
      </c>
      <c r="N1891" t="s">
        <v>236</v>
      </c>
      <c r="O1891" t="s">
        <v>236</v>
      </c>
      <c r="S1891" t="s">
        <v>263</v>
      </c>
      <c r="T1891">
        <v>100</v>
      </c>
      <c r="U1891" t="s">
        <v>275</v>
      </c>
      <c r="V1891" t="s">
        <v>218</v>
      </c>
      <c r="W1891" t="s">
        <v>230</v>
      </c>
    </row>
    <row r="1892" spans="1:23" x14ac:dyDescent="0.25">
      <c r="A1892">
        <v>1151</v>
      </c>
      <c r="B1892" t="s">
        <v>30</v>
      </c>
      <c r="C1892" t="s">
        <v>204</v>
      </c>
      <c r="D1892" t="s">
        <v>205</v>
      </c>
      <c r="E1892" t="s">
        <v>43</v>
      </c>
      <c r="K1892" t="s">
        <v>43</v>
      </c>
      <c r="N1892" t="s">
        <v>236</v>
      </c>
      <c r="O1892" t="s">
        <v>236</v>
      </c>
    </row>
    <row r="1893" spans="1:23" x14ac:dyDescent="0.25">
      <c r="A1893">
        <v>1157</v>
      </c>
      <c r="B1893" t="s">
        <v>30</v>
      </c>
      <c r="C1893" t="s">
        <v>204</v>
      </c>
      <c r="D1893" t="s">
        <v>205</v>
      </c>
      <c r="E1893" t="s">
        <v>246</v>
      </c>
      <c r="K1893" t="s">
        <v>48</v>
      </c>
      <c r="N1893" t="s">
        <v>236</v>
      </c>
      <c r="O1893" t="s">
        <v>236</v>
      </c>
      <c r="S1893" t="s">
        <v>247</v>
      </c>
      <c r="T1893">
        <v>110</v>
      </c>
      <c r="U1893" t="s">
        <v>229</v>
      </c>
      <c r="V1893" t="s">
        <v>218</v>
      </c>
      <c r="W1893" t="s">
        <v>219</v>
      </c>
    </row>
    <row r="1894" spans="1:23" x14ac:dyDescent="0.25">
      <c r="A1894">
        <v>1163</v>
      </c>
      <c r="B1894" t="s">
        <v>30</v>
      </c>
      <c r="C1894" t="s">
        <v>204</v>
      </c>
      <c r="D1894" t="s">
        <v>205</v>
      </c>
      <c r="E1894" t="s">
        <v>246</v>
      </c>
      <c r="K1894" t="s">
        <v>48</v>
      </c>
      <c r="N1894" t="s">
        <v>236</v>
      </c>
      <c r="O1894" t="s">
        <v>236</v>
      </c>
      <c r="S1894" t="s">
        <v>247</v>
      </c>
      <c r="T1894">
        <v>110</v>
      </c>
      <c r="U1894" t="s">
        <v>226</v>
      </c>
      <c r="V1894" t="s">
        <v>218</v>
      </c>
      <c r="W1894" t="s">
        <v>219</v>
      </c>
    </row>
    <row r="1895" spans="1:23" x14ac:dyDescent="0.25">
      <c r="A1895">
        <v>1167</v>
      </c>
      <c r="B1895" t="s">
        <v>30</v>
      </c>
      <c r="C1895" t="s">
        <v>204</v>
      </c>
      <c r="D1895" t="s">
        <v>205</v>
      </c>
      <c r="E1895" t="s">
        <v>246</v>
      </c>
      <c r="K1895" t="s">
        <v>48</v>
      </c>
      <c r="N1895" t="s">
        <v>236</v>
      </c>
      <c r="O1895" t="s">
        <v>236</v>
      </c>
      <c r="S1895" t="s">
        <v>263</v>
      </c>
      <c r="T1895">
        <v>100</v>
      </c>
      <c r="U1895" t="s">
        <v>270</v>
      </c>
      <c r="V1895" t="s">
        <v>227</v>
      </c>
      <c r="W1895" t="s">
        <v>230</v>
      </c>
    </row>
    <row r="1896" spans="1:23" x14ac:dyDescent="0.25">
      <c r="A1896">
        <v>1169</v>
      </c>
      <c r="B1896" t="s">
        <v>30</v>
      </c>
      <c r="C1896" t="s">
        <v>204</v>
      </c>
      <c r="D1896" t="s">
        <v>205</v>
      </c>
      <c r="E1896" t="s">
        <v>246</v>
      </c>
      <c r="K1896" t="s">
        <v>48</v>
      </c>
      <c r="N1896" t="s">
        <v>236</v>
      </c>
      <c r="O1896" t="s">
        <v>236</v>
      </c>
      <c r="S1896" t="s">
        <v>339</v>
      </c>
      <c r="T1896">
        <v>70</v>
      </c>
      <c r="U1896" t="s">
        <v>270</v>
      </c>
      <c r="V1896" t="s">
        <v>218</v>
      </c>
      <c r="W1896" t="s">
        <v>230</v>
      </c>
    </row>
    <row r="1897" spans="1:23" x14ac:dyDescent="0.25">
      <c r="A1897">
        <v>1170</v>
      </c>
      <c r="B1897" t="s">
        <v>30</v>
      </c>
      <c r="C1897" t="s">
        <v>204</v>
      </c>
      <c r="D1897" t="s">
        <v>205</v>
      </c>
      <c r="E1897" t="s">
        <v>246</v>
      </c>
      <c r="K1897" t="s">
        <v>48</v>
      </c>
      <c r="N1897" t="s">
        <v>236</v>
      </c>
      <c r="O1897" t="s">
        <v>236</v>
      </c>
      <c r="S1897" t="s">
        <v>255</v>
      </c>
      <c r="T1897">
        <v>30</v>
      </c>
      <c r="U1897" t="s">
        <v>270</v>
      </c>
      <c r="V1897" t="s">
        <v>227</v>
      </c>
      <c r="W1897" t="s">
        <v>230</v>
      </c>
    </row>
    <row r="1898" spans="1:23" x14ac:dyDescent="0.25">
      <c r="A1898">
        <v>1172</v>
      </c>
      <c r="B1898" t="s">
        <v>30</v>
      </c>
      <c r="C1898" t="s">
        <v>204</v>
      </c>
      <c r="D1898" t="s">
        <v>205</v>
      </c>
      <c r="E1898" t="s">
        <v>246</v>
      </c>
      <c r="K1898" t="s">
        <v>48</v>
      </c>
      <c r="N1898" t="s">
        <v>236</v>
      </c>
      <c r="O1898" t="s">
        <v>236</v>
      </c>
      <c r="S1898" t="s">
        <v>339</v>
      </c>
      <c r="T1898">
        <v>70</v>
      </c>
      <c r="U1898" t="s">
        <v>270</v>
      </c>
      <c r="V1898" t="s">
        <v>218</v>
      </c>
      <c r="W1898" t="s">
        <v>230</v>
      </c>
    </row>
    <row r="1899" spans="1:23" x14ac:dyDescent="0.25">
      <c r="A1899">
        <v>1181</v>
      </c>
      <c r="B1899" t="s">
        <v>30</v>
      </c>
      <c r="C1899" t="s">
        <v>204</v>
      </c>
      <c r="D1899" t="s">
        <v>242</v>
      </c>
      <c r="E1899" t="s">
        <v>246</v>
      </c>
      <c r="K1899" t="s">
        <v>48</v>
      </c>
      <c r="N1899" t="s">
        <v>236</v>
      </c>
      <c r="O1899" t="s">
        <v>236</v>
      </c>
      <c r="S1899" t="s">
        <v>263</v>
      </c>
      <c r="T1899">
        <v>100</v>
      </c>
      <c r="U1899" t="s">
        <v>270</v>
      </c>
      <c r="V1899" t="s">
        <v>227</v>
      </c>
      <c r="W1899" t="s">
        <v>230</v>
      </c>
    </row>
    <row r="1900" spans="1:23" x14ac:dyDescent="0.25">
      <c r="A1900">
        <v>1183</v>
      </c>
      <c r="B1900" t="s">
        <v>30</v>
      </c>
      <c r="C1900" t="s">
        <v>204</v>
      </c>
      <c r="D1900" t="s">
        <v>205</v>
      </c>
      <c r="E1900" t="s">
        <v>47</v>
      </c>
      <c r="K1900" t="s">
        <v>47</v>
      </c>
      <c r="N1900" t="s">
        <v>236</v>
      </c>
      <c r="O1900" t="s">
        <v>236</v>
      </c>
    </row>
    <row r="1901" spans="1:23" x14ac:dyDescent="0.25">
      <c r="A1901">
        <v>1184</v>
      </c>
      <c r="B1901" t="s">
        <v>30</v>
      </c>
      <c r="C1901" t="s">
        <v>204</v>
      </c>
      <c r="D1901" t="s">
        <v>205</v>
      </c>
      <c r="E1901" t="s">
        <v>43</v>
      </c>
      <c r="K1901" t="s">
        <v>43</v>
      </c>
      <c r="N1901" t="s">
        <v>236</v>
      </c>
      <c r="O1901" t="s">
        <v>236</v>
      </c>
    </row>
    <row r="1902" spans="1:23" x14ac:dyDescent="0.25">
      <c r="A1902">
        <v>1188</v>
      </c>
      <c r="B1902" t="s">
        <v>30</v>
      </c>
      <c r="C1902" t="s">
        <v>204</v>
      </c>
      <c r="D1902" t="s">
        <v>205</v>
      </c>
      <c r="E1902" t="s">
        <v>246</v>
      </c>
      <c r="K1902" t="s">
        <v>48</v>
      </c>
      <c r="N1902" t="s">
        <v>236</v>
      </c>
      <c r="O1902" t="s">
        <v>236</v>
      </c>
      <c r="S1902" t="s">
        <v>247</v>
      </c>
      <c r="T1902">
        <v>110</v>
      </c>
      <c r="U1902" t="s">
        <v>270</v>
      </c>
      <c r="V1902" t="s">
        <v>218</v>
      </c>
      <c r="W1902" t="s">
        <v>219</v>
      </c>
    </row>
    <row r="1903" spans="1:23" x14ac:dyDescent="0.25">
      <c r="A1903">
        <v>1189</v>
      </c>
      <c r="B1903" t="s">
        <v>30</v>
      </c>
      <c r="C1903" t="s">
        <v>204</v>
      </c>
      <c r="D1903" t="s">
        <v>205</v>
      </c>
      <c r="E1903" t="s">
        <v>246</v>
      </c>
      <c r="K1903" t="s">
        <v>48</v>
      </c>
      <c r="N1903" t="s">
        <v>236</v>
      </c>
      <c r="O1903" t="s">
        <v>236</v>
      </c>
      <c r="S1903" t="s">
        <v>339</v>
      </c>
      <c r="T1903">
        <v>70</v>
      </c>
      <c r="U1903" t="s">
        <v>283</v>
      </c>
      <c r="V1903" t="s">
        <v>227</v>
      </c>
      <c r="W1903" t="s">
        <v>230</v>
      </c>
    </row>
    <row r="1904" spans="1:23" x14ac:dyDescent="0.25">
      <c r="A1904">
        <v>1197</v>
      </c>
      <c r="B1904" t="s">
        <v>30</v>
      </c>
      <c r="C1904" t="s">
        <v>204</v>
      </c>
      <c r="D1904" t="s">
        <v>205</v>
      </c>
      <c r="E1904" t="s">
        <v>246</v>
      </c>
      <c r="K1904" t="s">
        <v>48</v>
      </c>
      <c r="N1904" t="s">
        <v>236</v>
      </c>
      <c r="O1904" t="s">
        <v>236</v>
      </c>
      <c r="S1904" t="s">
        <v>263</v>
      </c>
      <c r="T1904">
        <v>100</v>
      </c>
      <c r="U1904" t="s">
        <v>229</v>
      </c>
      <c r="V1904" t="s">
        <v>227</v>
      </c>
      <c r="W1904" t="s">
        <v>230</v>
      </c>
    </row>
    <row r="1905" spans="1:23" x14ac:dyDescent="0.25">
      <c r="A1905">
        <v>1198</v>
      </c>
      <c r="B1905" t="s">
        <v>30</v>
      </c>
      <c r="C1905" t="s">
        <v>204</v>
      </c>
      <c r="D1905" t="s">
        <v>205</v>
      </c>
      <c r="E1905" t="s">
        <v>246</v>
      </c>
      <c r="K1905" t="s">
        <v>48</v>
      </c>
      <c r="N1905" t="s">
        <v>236</v>
      </c>
      <c r="O1905" t="s">
        <v>236</v>
      </c>
      <c r="S1905" t="s">
        <v>339</v>
      </c>
      <c r="T1905">
        <v>70</v>
      </c>
      <c r="U1905" t="s">
        <v>298</v>
      </c>
      <c r="V1905" t="s">
        <v>227</v>
      </c>
      <c r="W1905" t="s">
        <v>219</v>
      </c>
    </row>
    <row r="1906" spans="1:23" x14ac:dyDescent="0.25">
      <c r="A1906">
        <v>1199</v>
      </c>
      <c r="B1906" t="s">
        <v>30</v>
      </c>
      <c r="C1906" t="s">
        <v>204</v>
      </c>
      <c r="D1906" t="s">
        <v>205</v>
      </c>
      <c r="E1906" t="s">
        <v>246</v>
      </c>
      <c r="K1906" t="s">
        <v>48</v>
      </c>
      <c r="N1906" t="s">
        <v>236</v>
      </c>
      <c r="O1906" t="s">
        <v>236</v>
      </c>
      <c r="S1906" t="s">
        <v>339</v>
      </c>
      <c r="T1906">
        <v>70</v>
      </c>
      <c r="U1906" t="s">
        <v>226</v>
      </c>
      <c r="V1906" t="s">
        <v>227</v>
      </c>
      <c r="W1906" t="s">
        <v>219</v>
      </c>
    </row>
    <row r="1907" spans="1:23" x14ac:dyDescent="0.25">
      <c r="A1907">
        <v>1203</v>
      </c>
      <c r="B1907" t="s">
        <v>30</v>
      </c>
      <c r="C1907" t="s">
        <v>204</v>
      </c>
      <c r="D1907" t="s">
        <v>205</v>
      </c>
      <c r="E1907" t="s">
        <v>246</v>
      </c>
      <c r="K1907" t="s">
        <v>48</v>
      </c>
      <c r="N1907" t="s">
        <v>236</v>
      </c>
      <c r="O1907" t="s">
        <v>236</v>
      </c>
      <c r="S1907" t="s">
        <v>247</v>
      </c>
      <c r="T1907">
        <v>110</v>
      </c>
      <c r="U1907" t="s">
        <v>217</v>
      </c>
      <c r="V1907" t="s">
        <v>218</v>
      </c>
      <c r="W1907" t="s">
        <v>230</v>
      </c>
    </row>
    <row r="1908" spans="1:23" x14ac:dyDescent="0.25">
      <c r="A1908">
        <v>1207</v>
      </c>
      <c r="B1908" t="s">
        <v>30</v>
      </c>
      <c r="C1908" t="s">
        <v>204</v>
      </c>
      <c r="D1908" t="s">
        <v>205</v>
      </c>
      <c r="E1908" t="s">
        <v>43</v>
      </c>
      <c r="K1908" t="s">
        <v>43</v>
      </c>
      <c r="N1908" t="s">
        <v>236</v>
      </c>
      <c r="O1908" t="s">
        <v>236</v>
      </c>
    </row>
    <row r="1909" spans="1:23" x14ac:dyDescent="0.25">
      <c r="A1909">
        <v>1209</v>
      </c>
      <c r="B1909" t="s">
        <v>30</v>
      </c>
      <c r="C1909" t="s">
        <v>204</v>
      </c>
      <c r="D1909" t="s">
        <v>205</v>
      </c>
      <c r="E1909" t="s">
        <v>206</v>
      </c>
      <c r="F1909" t="s">
        <v>207</v>
      </c>
      <c r="G1909" t="s">
        <v>208</v>
      </c>
      <c r="H1909" t="s">
        <v>268</v>
      </c>
      <c r="K1909" t="s">
        <v>210</v>
      </c>
      <c r="L1909" t="s">
        <v>211</v>
      </c>
      <c r="M1909" t="s">
        <v>212</v>
      </c>
      <c r="N1909" t="s">
        <v>223</v>
      </c>
      <c r="O1909" t="s">
        <v>224</v>
      </c>
      <c r="P1909" t="s">
        <v>215</v>
      </c>
      <c r="Q1909">
        <v>7</v>
      </c>
      <c r="R1909" t="s">
        <v>225</v>
      </c>
      <c r="U1909" t="s">
        <v>226</v>
      </c>
      <c r="V1909" t="s">
        <v>227</v>
      </c>
      <c r="W1909" t="s">
        <v>219</v>
      </c>
    </row>
    <row r="1910" spans="1:23" x14ac:dyDescent="0.25">
      <c r="A1910">
        <v>1210</v>
      </c>
      <c r="B1910" t="s">
        <v>30</v>
      </c>
      <c r="C1910" t="s">
        <v>204</v>
      </c>
      <c r="D1910" t="s">
        <v>205</v>
      </c>
      <c r="E1910" t="s">
        <v>43</v>
      </c>
      <c r="K1910" t="s">
        <v>43</v>
      </c>
      <c r="N1910" t="s">
        <v>236</v>
      </c>
      <c r="O1910" t="s">
        <v>236</v>
      </c>
    </row>
    <row r="1911" spans="1:23" x14ac:dyDescent="0.25">
      <c r="A1911">
        <v>1212</v>
      </c>
      <c r="B1911" t="s">
        <v>30</v>
      </c>
      <c r="C1911" t="s">
        <v>204</v>
      </c>
      <c r="D1911" t="s">
        <v>205</v>
      </c>
      <c r="E1911" t="s">
        <v>43</v>
      </c>
      <c r="K1911" t="s">
        <v>43</v>
      </c>
      <c r="N1911" t="s">
        <v>236</v>
      </c>
      <c r="O1911" t="s">
        <v>236</v>
      </c>
    </row>
    <row r="1912" spans="1:23" x14ac:dyDescent="0.25">
      <c r="A1912">
        <v>1214</v>
      </c>
      <c r="B1912" t="s">
        <v>30</v>
      </c>
      <c r="C1912" t="s">
        <v>204</v>
      </c>
      <c r="D1912" t="s">
        <v>205</v>
      </c>
      <c r="E1912" t="s">
        <v>246</v>
      </c>
      <c r="K1912" t="s">
        <v>48</v>
      </c>
      <c r="N1912" t="s">
        <v>236</v>
      </c>
      <c r="O1912" t="s">
        <v>236</v>
      </c>
      <c r="S1912" t="s">
        <v>255</v>
      </c>
      <c r="T1912">
        <v>30</v>
      </c>
      <c r="U1912" t="s">
        <v>334</v>
      </c>
      <c r="V1912" t="s">
        <v>227</v>
      </c>
      <c r="W1912" t="s">
        <v>219</v>
      </c>
    </row>
    <row r="1913" spans="1:23" x14ac:dyDescent="0.25">
      <c r="A1913">
        <v>1215</v>
      </c>
      <c r="B1913" t="s">
        <v>30</v>
      </c>
      <c r="C1913" t="s">
        <v>204</v>
      </c>
      <c r="D1913" t="s">
        <v>205</v>
      </c>
      <c r="E1913" t="s">
        <v>246</v>
      </c>
      <c r="K1913" t="s">
        <v>48</v>
      </c>
      <c r="N1913" t="s">
        <v>236</v>
      </c>
      <c r="O1913" t="s">
        <v>236</v>
      </c>
      <c r="S1913" t="s">
        <v>263</v>
      </c>
      <c r="T1913">
        <v>100</v>
      </c>
      <c r="U1913" t="s">
        <v>261</v>
      </c>
      <c r="V1913" t="s">
        <v>218</v>
      </c>
      <c r="W1913" t="s">
        <v>230</v>
      </c>
    </row>
    <row r="1914" spans="1:23" x14ac:dyDescent="0.25">
      <c r="A1914">
        <v>1216</v>
      </c>
      <c r="B1914" t="s">
        <v>30</v>
      </c>
      <c r="C1914" t="s">
        <v>204</v>
      </c>
      <c r="D1914" t="s">
        <v>205</v>
      </c>
      <c r="E1914" t="s">
        <v>246</v>
      </c>
      <c r="K1914" t="s">
        <v>48</v>
      </c>
      <c r="N1914" t="s">
        <v>236</v>
      </c>
      <c r="O1914" t="s">
        <v>236</v>
      </c>
      <c r="S1914" t="s">
        <v>339</v>
      </c>
      <c r="T1914">
        <v>70</v>
      </c>
      <c r="U1914" t="s">
        <v>226</v>
      </c>
      <c r="V1914" t="s">
        <v>227</v>
      </c>
      <c r="W1914" t="s">
        <v>219</v>
      </c>
    </row>
    <row r="1915" spans="1:23" x14ac:dyDescent="0.25">
      <c r="A1915">
        <v>1217</v>
      </c>
      <c r="B1915" t="s">
        <v>30</v>
      </c>
      <c r="C1915" t="s">
        <v>204</v>
      </c>
      <c r="D1915" t="s">
        <v>205</v>
      </c>
      <c r="E1915" t="s">
        <v>246</v>
      </c>
      <c r="K1915" t="s">
        <v>48</v>
      </c>
      <c r="N1915" t="s">
        <v>236</v>
      </c>
      <c r="O1915" t="s">
        <v>236</v>
      </c>
      <c r="S1915" t="s">
        <v>263</v>
      </c>
      <c r="T1915">
        <v>100</v>
      </c>
      <c r="U1915" t="s">
        <v>217</v>
      </c>
      <c r="V1915" t="s">
        <v>218</v>
      </c>
      <c r="W1915" t="s">
        <v>219</v>
      </c>
    </row>
    <row r="1916" spans="1:23" x14ac:dyDescent="0.25">
      <c r="A1916">
        <v>1218</v>
      </c>
      <c r="B1916" t="s">
        <v>30</v>
      </c>
      <c r="C1916" t="s">
        <v>204</v>
      </c>
      <c r="D1916" t="s">
        <v>205</v>
      </c>
      <c r="E1916" t="s">
        <v>43</v>
      </c>
      <c r="K1916" t="s">
        <v>43</v>
      </c>
      <c r="N1916" t="s">
        <v>236</v>
      </c>
      <c r="O1916" t="s">
        <v>236</v>
      </c>
    </row>
    <row r="1917" spans="1:23" x14ac:dyDescent="0.25">
      <c r="A1917">
        <v>1219</v>
      </c>
      <c r="B1917" t="s">
        <v>30</v>
      </c>
      <c r="C1917" t="s">
        <v>204</v>
      </c>
      <c r="D1917" t="s">
        <v>205</v>
      </c>
      <c r="E1917" t="s">
        <v>246</v>
      </c>
      <c r="K1917" t="s">
        <v>48</v>
      </c>
      <c r="N1917" t="s">
        <v>236</v>
      </c>
      <c r="O1917" t="s">
        <v>236</v>
      </c>
      <c r="S1917" t="s">
        <v>339</v>
      </c>
      <c r="T1917">
        <v>70</v>
      </c>
      <c r="U1917" t="s">
        <v>226</v>
      </c>
      <c r="V1917" t="s">
        <v>218</v>
      </c>
      <c r="W1917" t="s">
        <v>230</v>
      </c>
    </row>
    <row r="1918" spans="1:23" x14ac:dyDescent="0.25">
      <c r="A1918">
        <v>1220</v>
      </c>
      <c r="B1918" t="s">
        <v>30</v>
      </c>
      <c r="C1918" t="s">
        <v>204</v>
      </c>
      <c r="D1918" t="s">
        <v>205</v>
      </c>
      <c r="E1918" t="s">
        <v>246</v>
      </c>
      <c r="K1918" t="s">
        <v>48</v>
      </c>
      <c r="N1918" t="s">
        <v>236</v>
      </c>
      <c r="O1918" t="s">
        <v>236</v>
      </c>
      <c r="S1918" t="s">
        <v>339</v>
      </c>
      <c r="T1918">
        <v>70</v>
      </c>
      <c r="U1918" t="s">
        <v>229</v>
      </c>
      <c r="V1918" t="s">
        <v>227</v>
      </c>
      <c r="W1918" t="s">
        <v>230</v>
      </c>
    </row>
    <row r="1919" spans="1:23" x14ac:dyDescent="0.25">
      <c r="A1919">
        <v>1223</v>
      </c>
      <c r="B1919" t="s">
        <v>30</v>
      </c>
      <c r="C1919" t="s">
        <v>204</v>
      </c>
      <c r="D1919" t="s">
        <v>205</v>
      </c>
      <c r="E1919" t="s">
        <v>246</v>
      </c>
      <c r="K1919" t="s">
        <v>48</v>
      </c>
      <c r="N1919" t="s">
        <v>236</v>
      </c>
      <c r="O1919" t="s">
        <v>236</v>
      </c>
      <c r="S1919" t="s">
        <v>263</v>
      </c>
      <c r="T1919">
        <v>100</v>
      </c>
      <c r="U1919" t="s">
        <v>226</v>
      </c>
      <c r="V1919" t="s">
        <v>218</v>
      </c>
      <c r="W1919" t="s">
        <v>219</v>
      </c>
    </row>
    <row r="1920" spans="1:23" x14ac:dyDescent="0.25">
      <c r="A1920">
        <v>1228</v>
      </c>
      <c r="B1920" t="s">
        <v>30</v>
      </c>
      <c r="C1920" t="s">
        <v>204</v>
      </c>
      <c r="D1920" t="s">
        <v>205</v>
      </c>
      <c r="E1920" t="s">
        <v>206</v>
      </c>
      <c r="F1920" t="s">
        <v>276</v>
      </c>
      <c r="J1920" t="s">
        <v>277</v>
      </c>
      <c r="K1920" t="s">
        <v>243</v>
      </c>
      <c r="L1920" t="s">
        <v>237</v>
      </c>
      <c r="M1920" t="s">
        <v>238</v>
      </c>
      <c r="N1920" t="s">
        <v>213</v>
      </c>
      <c r="O1920" t="s">
        <v>214</v>
      </c>
      <c r="P1920" t="s">
        <v>215</v>
      </c>
      <c r="Q1920">
        <v>7</v>
      </c>
      <c r="R1920" t="s">
        <v>216</v>
      </c>
      <c r="U1920" t="s">
        <v>275</v>
      </c>
      <c r="V1920" t="s">
        <v>218</v>
      </c>
      <c r="W1920" t="s">
        <v>230</v>
      </c>
    </row>
    <row r="1921" spans="1:23" x14ac:dyDescent="0.25">
      <c r="A1921">
        <v>1230</v>
      </c>
      <c r="B1921" t="s">
        <v>30</v>
      </c>
      <c r="C1921" t="s">
        <v>204</v>
      </c>
      <c r="D1921" t="s">
        <v>205</v>
      </c>
      <c r="E1921" t="s">
        <v>43</v>
      </c>
      <c r="K1921" t="s">
        <v>43</v>
      </c>
      <c r="N1921" t="s">
        <v>236</v>
      </c>
      <c r="O1921" t="s">
        <v>236</v>
      </c>
    </row>
    <row r="1922" spans="1:23" x14ac:dyDescent="0.25">
      <c r="A1922">
        <v>1231</v>
      </c>
      <c r="B1922" t="s">
        <v>30</v>
      </c>
      <c r="C1922" t="s">
        <v>204</v>
      </c>
      <c r="D1922" t="s">
        <v>205</v>
      </c>
      <c r="E1922" t="s">
        <v>246</v>
      </c>
      <c r="K1922" t="s">
        <v>48</v>
      </c>
      <c r="N1922" t="s">
        <v>236</v>
      </c>
      <c r="O1922" t="s">
        <v>236</v>
      </c>
      <c r="S1922" t="s">
        <v>339</v>
      </c>
      <c r="T1922">
        <v>70</v>
      </c>
      <c r="U1922" t="s">
        <v>261</v>
      </c>
      <c r="V1922" t="s">
        <v>218</v>
      </c>
      <c r="W1922" t="s">
        <v>230</v>
      </c>
    </row>
    <row r="1923" spans="1:23" x14ac:dyDescent="0.25">
      <c r="A1923">
        <v>1233</v>
      </c>
      <c r="B1923" t="s">
        <v>30</v>
      </c>
      <c r="C1923" t="s">
        <v>204</v>
      </c>
      <c r="D1923" t="s">
        <v>205</v>
      </c>
      <c r="E1923" t="s">
        <v>246</v>
      </c>
      <c r="K1923" t="s">
        <v>48</v>
      </c>
      <c r="N1923" t="s">
        <v>236</v>
      </c>
      <c r="O1923" t="s">
        <v>236</v>
      </c>
      <c r="S1923" t="s">
        <v>339</v>
      </c>
      <c r="T1923">
        <v>70</v>
      </c>
      <c r="U1923" t="s">
        <v>226</v>
      </c>
      <c r="V1923" t="s">
        <v>218</v>
      </c>
      <c r="W1923" t="s">
        <v>230</v>
      </c>
    </row>
    <row r="1924" spans="1:23" x14ac:dyDescent="0.25">
      <c r="A1924">
        <v>1236</v>
      </c>
      <c r="B1924" t="s">
        <v>30</v>
      </c>
      <c r="C1924" t="s">
        <v>204</v>
      </c>
      <c r="D1924" t="s">
        <v>205</v>
      </c>
      <c r="E1924" t="s">
        <v>246</v>
      </c>
      <c r="K1924" t="s">
        <v>48</v>
      </c>
      <c r="N1924" t="s">
        <v>236</v>
      </c>
      <c r="O1924" t="s">
        <v>236</v>
      </c>
      <c r="S1924" t="s">
        <v>339</v>
      </c>
      <c r="T1924">
        <v>70</v>
      </c>
      <c r="U1924" t="s">
        <v>226</v>
      </c>
      <c r="V1924" t="s">
        <v>227</v>
      </c>
      <c r="W1924" t="s">
        <v>219</v>
      </c>
    </row>
    <row r="1925" spans="1:23" x14ac:dyDescent="0.25">
      <c r="A1925">
        <v>1237</v>
      </c>
      <c r="B1925" t="s">
        <v>30</v>
      </c>
      <c r="C1925" t="s">
        <v>204</v>
      </c>
      <c r="D1925" t="s">
        <v>205</v>
      </c>
      <c r="E1925" t="s">
        <v>246</v>
      </c>
      <c r="K1925" t="s">
        <v>48</v>
      </c>
      <c r="N1925" t="s">
        <v>236</v>
      </c>
      <c r="O1925" t="s">
        <v>236</v>
      </c>
      <c r="S1925" t="s">
        <v>339</v>
      </c>
      <c r="T1925">
        <v>70</v>
      </c>
      <c r="U1925" t="s">
        <v>326</v>
      </c>
      <c r="V1925" t="s">
        <v>218</v>
      </c>
      <c r="W1925" t="s">
        <v>230</v>
      </c>
    </row>
    <row r="1926" spans="1:23" x14ac:dyDescent="0.25">
      <c r="A1926">
        <v>1238</v>
      </c>
      <c r="B1926" t="s">
        <v>30</v>
      </c>
      <c r="C1926" t="s">
        <v>204</v>
      </c>
      <c r="D1926" t="s">
        <v>205</v>
      </c>
      <c r="E1926" t="s">
        <v>246</v>
      </c>
      <c r="K1926" t="s">
        <v>48</v>
      </c>
      <c r="N1926" t="s">
        <v>236</v>
      </c>
      <c r="O1926" t="s">
        <v>236</v>
      </c>
      <c r="S1926" t="s">
        <v>263</v>
      </c>
      <c r="T1926">
        <v>100</v>
      </c>
      <c r="U1926" t="s">
        <v>229</v>
      </c>
      <c r="V1926" t="s">
        <v>218</v>
      </c>
      <c r="W1926" t="s">
        <v>219</v>
      </c>
    </row>
    <row r="1927" spans="1:23" x14ac:dyDescent="0.25">
      <c r="A1927">
        <v>1239</v>
      </c>
      <c r="B1927" t="s">
        <v>30</v>
      </c>
      <c r="C1927" t="s">
        <v>204</v>
      </c>
      <c r="D1927" t="s">
        <v>205</v>
      </c>
      <c r="E1927" t="s">
        <v>246</v>
      </c>
      <c r="K1927" t="s">
        <v>48</v>
      </c>
      <c r="N1927" t="s">
        <v>236</v>
      </c>
      <c r="O1927" t="s">
        <v>236</v>
      </c>
      <c r="S1927" t="s">
        <v>247</v>
      </c>
      <c r="T1927">
        <v>110</v>
      </c>
      <c r="U1927" t="s">
        <v>270</v>
      </c>
      <c r="V1927" t="s">
        <v>227</v>
      </c>
      <c r="W1927" t="s">
        <v>230</v>
      </c>
    </row>
    <row r="1928" spans="1:23" x14ac:dyDescent="0.25">
      <c r="A1928">
        <v>1242</v>
      </c>
      <c r="B1928" t="s">
        <v>30</v>
      </c>
      <c r="C1928" t="s">
        <v>204</v>
      </c>
      <c r="D1928" t="s">
        <v>205</v>
      </c>
      <c r="E1928" t="s">
        <v>47</v>
      </c>
      <c r="K1928" t="s">
        <v>47</v>
      </c>
      <c r="N1928" t="s">
        <v>236</v>
      </c>
      <c r="O1928" t="s">
        <v>236</v>
      </c>
    </row>
    <row r="1929" spans="1:23" x14ac:dyDescent="0.25">
      <c r="A1929">
        <v>1243</v>
      </c>
      <c r="B1929" t="s">
        <v>30</v>
      </c>
      <c r="C1929" t="s">
        <v>204</v>
      </c>
      <c r="D1929" t="s">
        <v>205</v>
      </c>
      <c r="E1929" t="s">
        <v>43</v>
      </c>
      <c r="K1929" t="s">
        <v>43</v>
      </c>
      <c r="N1929" t="s">
        <v>236</v>
      </c>
      <c r="O1929" t="s">
        <v>236</v>
      </c>
    </row>
    <row r="1930" spans="1:23" x14ac:dyDescent="0.25">
      <c r="A1930">
        <v>1244</v>
      </c>
      <c r="B1930" t="s">
        <v>30</v>
      </c>
      <c r="C1930" t="s">
        <v>204</v>
      </c>
      <c r="D1930" t="s">
        <v>205</v>
      </c>
      <c r="E1930" t="s">
        <v>246</v>
      </c>
      <c r="K1930" t="s">
        <v>48</v>
      </c>
      <c r="N1930" t="s">
        <v>236</v>
      </c>
      <c r="O1930" t="s">
        <v>236</v>
      </c>
      <c r="S1930" t="s">
        <v>255</v>
      </c>
      <c r="T1930">
        <v>30</v>
      </c>
      <c r="U1930" t="s">
        <v>226</v>
      </c>
      <c r="V1930" t="s">
        <v>218</v>
      </c>
      <c r="W1930" t="s">
        <v>219</v>
      </c>
    </row>
    <row r="1931" spans="1:23" x14ac:dyDescent="0.25">
      <c r="A1931">
        <v>1246</v>
      </c>
      <c r="B1931" t="s">
        <v>30</v>
      </c>
      <c r="C1931" t="s">
        <v>204</v>
      </c>
      <c r="D1931" t="s">
        <v>205</v>
      </c>
      <c r="E1931" t="s">
        <v>246</v>
      </c>
      <c r="K1931" t="s">
        <v>48</v>
      </c>
      <c r="N1931" t="s">
        <v>236</v>
      </c>
      <c r="O1931" t="s">
        <v>236</v>
      </c>
      <c r="S1931" t="s">
        <v>247</v>
      </c>
      <c r="T1931">
        <v>110</v>
      </c>
      <c r="U1931" t="s">
        <v>337</v>
      </c>
      <c r="V1931" t="s">
        <v>218</v>
      </c>
      <c r="W1931" t="s">
        <v>219</v>
      </c>
    </row>
    <row r="1932" spans="1:23" x14ac:dyDescent="0.25">
      <c r="A1932">
        <v>1247</v>
      </c>
      <c r="B1932" t="s">
        <v>30</v>
      </c>
      <c r="C1932" t="s">
        <v>204</v>
      </c>
      <c r="D1932" t="s">
        <v>205</v>
      </c>
      <c r="E1932" t="s">
        <v>246</v>
      </c>
      <c r="K1932" t="s">
        <v>48</v>
      </c>
      <c r="N1932" t="s">
        <v>236</v>
      </c>
      <c r="O1932" t="s">
        <v>236</v>
      </c>
      <c r="S1932" t="s">
        <v>339</v>
      </c>
      <c r="T1932">
        <v>70</v>
      </c>
      <c r="U1932" t="s">
        <v>278</v>
      </c>
      <c r="V1932" t="s">
        <v>218</v>
      </c>
      <c r="W1932" t="s">
        <v>230</v>
      </c>
    </row>
    <row r="1933" spans="1:23" x14ac:dyDescent="0.25">
      <c r="A1933">
        <v>1248</v>
      </c>
      <c r="B1933" t="s">
        <v>30</v>
      </c>
      <c r="C1933" t="s">
        <v>204</v>
      </c>
      <c r="D1933" t="s">
        <v>205</v>
      </c>
      <c r="E1933" t="s">
        <v>246</v>
      </c>
      <c r="K1933" t="s">
        <v>48</v>
      </c>
      <c r="N1933" t="s">
        <v>236</v>
      </c>
      <c r="O1933" t="s">
        <v>236</v>
      </c>
      <c r="S1933" t="s">
        <v>263</v>
      </c>
      <c r="T1933">
        <v>100</v>
      </c>
      <c r="U1933" t="s">
        <v>261</v>
      </c>
      <c r="V1933" t="s">
        <v>218</v>
      </c>
      <c r="W1933" t="s">
        <v>230</v>
      </c>
    </row>
    <row r="1934" spans="1:23" x14ac:dyDescent="0.25">
      <c r="A1934">
        <v>1249</v>
      </c>
      <c r="B1934" t="s">
        <v>30</v>
      </c>
      <c r="C1934" t="s">
        <v>204</v>
      </c>
      <c r="D1934" t="s">
        <v>205</v>
      </c>
      <c r="E1934" t="s">
        <v>246</v>
      </c>
      <c r="K1934" t="s">
        <v>48</v>
      </c>
      <c r="N1934" t="s">
        <v>236</v>
      </c>
      <c r="O1934" t="s">
        <v>236</v>
      </c>
      <c r="S1934" t="s">
        <v>339</v>
      </c>
      <c r="T1934">
        <v>70</v>
      </c>
      <c r="U1934" t="s">
        <v>270</v>
      </c>
      <c r="V1934" t="s">
        <v>227</v>
      </c>
      <c r="W1934" t="s">
        <v>230</v>
      </c>
    </row>
    <row r="1935" spans="1:23" x14ac:dyDescent="0.25">
      <c r="A1935">
        <v>1250</v>
      </c>
      <c r="B1935" t="s">
        <v>30</v>
      </c>
      <c r="C1935" t="s">
        <v>204</v>
      </c>
      <c r="D1935" t="s">
        <v>205</v>
      </c>
      <c r="E1935" t="s">
        <v>43</v>
      </c>
      <c r="K1935" t="s">
        <v>43</v>
      </c>
      <c r="N1935" t="s">
        <v>236</v>
      </c>
      <c r="O1935" t="s">
        <v>236</v>
      </c>
    </row>
    <row r="1936" spans="1:23" x14ac:dyDescent="0.25">
      <c r="A1936">
        <v>1252</v>
      </c>
      <c r="B1936" t="s">
        <v>30</v>
      </c>
      <c r="C1936" t="s">
        <v>204</v>
      </c>
      <c r="D1936" t="s">
        <v>205</v>
      </c>
      <c r="E1936" t="s">
        <v>246</v>
      </c>
      <c r="K1936" t="s">
        <v>48</v>
      </c>
      <c r="N1936" t="s">
        <v>236</v>
      </c>
      <c r="O1936" t="s">
        <v>236</v>
      </c>
      <c r="S1936" t="s">
        <v>255</v>
      </c>
      <c r="T1936">
        <v>30</v>
      </c>
      <c r="U1936" t="s">
        <v>229</v>
      </c>
      <c r="V1936" t="s">
        <v>227</v>
      </c>
      <c r="W1936" t="s">
        <v>219</v>
      </c>
    </row>
    <row r="1937" spans="1:23" x14ac:dyDescent="0.25">
      <c r="A1937">
        <v>1253</v>
      </c>
      <c r="B1937" t="s">
        <v>30</v>
      </c>
      <c r="C1937" t="s">
        <v>204</v>
      </c>
      <c r="D1937" t="s">
        <v>205</v>
      </c>
      <c r="E1937" t="s">
        <v>246</v>
      </c>
      <c r="K1937" t="s">
        <v>48</v>
      </c>
      <c r="N1937" t="s">
        <v>236</v>
      </c>
      <c r="O1937" t="s">
        <v>236</v>
      </c>
      <c r="S1937" t="s">
        <v>247</v>
      </c>
      <c r="T1937">
        <v>110</v>
      </c>
      <c r="U1937" t="s">
        <v>288</v>
      </c>
      <c r="V1937" t="s">
        <v>218</v>
      </c>
      <c r="W1937" t="s">
        <v>230</v>
      </c>
    </row>
    <row r="1938" spans="1:23" x14ac:dyDescent="0.25">
      <c r="A1938">
        <v>1255</v>
      </c>
      <c r="B1938" t="s">
        <v>30</v>
      </c>
      <c r="C1938" t="s">
        <v>204</v>
      </c>
      <c r="D1938" t="s">
        <v>205</v>
      </c>
      <c r="E1938" t="s">
        <v>246</v>
      </c>
      <c r="K1938" t="s">
        <v>48</v>
      </c>
      <c r="N1938" t="s">
        <v>236</v>
      </c>
      <c r="O1938" t="s">
        <v>236</v>
      </c>
      <c r="S1938" t="s">
        <v>255</v>
      </c>
      <c r="T1938">
        <v>30</v>
      </c>
      <c r="U1938" t="s">
        <v>576</v>
      </c>
      <c r="V1938" t="s">
        <v>218</v>
      </c>
      <c r="W1938" t="s">
        <v>230</v>
      </c>
    </row>
    <row r="1939" spans="1:23" x14ac:dyDescent="0.25">
      <c r="A1939">
        <v>1256</v>
      </c>
      <c r="B1939" t="s">
        <v>30</v>
      </c>
      <c r="C1939" t="s">
        <v>204</v>
      </c>
      <c r="D1939" t="s">
        <v>205</v>
      </c>
      <c r="E1939" t="s">
        <v>246</v>
      </c>
      <c r="K1939" t="s">
        <v>48</v>
      </c>
      <c r="N1939" t="s">
        <v>236</v>
      </c>
      <c r="O1939" t="s">
        <v>236</v>
      </c>
      <c r="S1939" t="s">
        <v>247</v>
      </c>
      <c r="T1939">
        <v>110</v>
      </c>
      <c r="U1939" t="s">
        <v>270</v>
      </c>
      <c r="V1939" t="s">
        <v>218</v>
      </c>
      <c r="W1939" t="s">
        <v>230</v>
      </c>
    </row>
    <row r="1940" spans="1:23" x14ac:dyDescent="0.25">
      <c r="A1940">
        <v>1257</v>
      </c>
      <c r="B1940" t="s">
        <v>30</v>
      </c>
      <c r="C1940" t="s">
        <v>204</v>
      </c>
      <c r="D1940" t="s">
        <v>205</v>
      </c>
      <c r="E1940" t="s">
        <v>246</v>
      </c>
      <c r="K1940" t="s">
        <v>48</v>
      </c>
      <c r="N1940" t="s">
        <v>236</v>
      </c>
      <c r="O1940" t="s">
        <v>236</v>
      </c>
      <c r="S1940" t="s">
        <v>339</v>
      </c>
      <c r="T1940">
        <v>70</v>
      </c>
      <c r="U1940" t="s">
        <v>399</v>
      </c>
      <c r="V1940" t="s">
        <v>218</v>
      </c>
      <c r="W1940" t="s">
        <v>219</v>
      </c>
    </row>
    <row r="1941" spans="1:23" x14ac:dyDescent="0.25">
      <c r="A1941">
        <v>1258</v>
      </c>
      <c r="B1941" t="s">
        <v>30</v>
      </c>
      <c r="C1941" t="s">
        <v>220</v>
      </c>
      <c r="D1941" t="s">
        <v>205</v>
      </c>
      <c r="E1941" t="s">
        <v>43</v>
      </c>
      <c r="K1941" t="s">
        <v>43</v>
      </c>
      <c r="N1941" t="s">
        <v>236</v>
      </c>
      <c r="O1941" t="s">
        <v>236</v>
      </c>
    </row>
    <row r="1942" spans="1:23" x14ac:dyDescent="0.25">
      <c r="A1942">
        <v>1261</v>
      </c>
      <c r="B1942" t="s">
        <v>30</v>
      </c>
      <c r="C1942" t="s">
        <v>204</v>
      </c>
      <c r="D1942" t="s">
        <v>205</v>
      </c>
      <c r="E1942" t="s">
        <v>206</v>
      </c>
      <c r="F1942" t="s">
        <v>221</v>
      </c>
      <c r="H1942" t="s">
        <v>240</v>
      </c>
      <c r="K1942" t="s">
        <v>257</v>
      </c>
      <c r="L1942" t="s">
        <v>237</v>
      </c>
      <c r="M1942" t="s">
        <v>238</v>
      </c>
      <c r="N1942" t="s">
        <v>223</v>
      </c>
      <c r="O1942" t="s">
        <v>224</v>
      </c>
      <c r="P1942" t="s">
        <v>235</v>
      </c>
      <c r="Q1942">
        <v>15</v>
      </c>
      <c r="R1942" t="s">
        <v>225</v>
      </c>
      <c r="U1942" t="s">
        <v>270</v>
      </c>
      <c r="V1942" t="s">
        <v>218</v>
      </c>
      <c r="W1942" t="s">
        <v>230</v>
      </c>
    </row>
    <row r="1943" spans="1:23" x14ac:dyDescent="0.25">
      <c r="A1943">
        <v>1262</v>
      </c>
      <c r="B1943" t="s">
        <v>30</v>
      </c>
      <c r="C1943" t="s">
        <v>204</v>
      </c>
      <c r="D1943" t="s">
        <v>205</v>
      </c>
      <c r="E1943" t="s">
        <v>246</v>
      </c>
      <c r="K1943" t="s">
        <v>48</v>
      </c>
      <c r="N1943" t="s">
        <v>236</v>
      </c>
      <c r="O1943" t="s">
        <v>236</v>
      </c>
      <c r="S1943" t="s">
        <v>263</v>
      </c>
      <c r="T1943">
        <v>100</v>
      </c>
      <c r="U1943" t="s">
        <v>283</v>
      </c>
      <c r="V1943" t="s">
        <v>227</v>
      </c>
      <c r="W1943" t="s">
        <v>230</v>
      </c>
    </row>
    <row r="1944" spans="1:23" x14ac:dyDescent="0.25">
      <c r="A1944">
        <v>1263</v>
      </c>
      <c r="B1944" t="s">
        <v>30</v>
      </c>
      <c r="C1944" t="s">
        <v>204</v>
      </c>
      <c r="D1944" t="s">
        <v>205</v>
      </c>
      <c r="E1944" t="s">
        <v>206</v>
      </c>
      <c r="F1944" t="s">
        <v>221</v>
      </c>
      <c r="H1944" t="s">
        <v>249</v>
      </c>
      <c r="K1944" t="s">
        <v>210</v>
      </c>
      <c r="L1944" t="s">
        <v>211</v>
      </c>
      <c r="M1944" t="s">
        <v>212</v>
      </c>
      <c r="N1944" t="s">
        <v>223</v>
      </c>
      <c r="O1944" t="s">
        <v>224</v>
      </c>
      <c r="P1944" t="s">
        <v>228</v>
      </c>
      <c r="Q1944">
        <v>12.5</v>
      </c>
      <c r="R1944" t="s">
        <v>577</v>
      </c>
      <c r="U1944" t="s">
        <v>229</v>
      </c>
      <c r="V1944" t="s">
        <v>218</v>
      </c>
      <c r="W1944" t="s">
        <v>230</v>
      </c>
    </row>
    <row r="1945" spans="1:23" x14ac:dyDescent="0.25">
      <c r="A1945">
        <v>1264</v>
      </c>
      <c r="B1945" t="s">
        <v>30</v>
      </c>
      <c r="C1945" t="s">
        <v>204</v>
      </c>
      <c r="D1945" t="s">
        <v>205</v>
      </c>
      <c r="E1945" t="s">
        <v>47</v>
      </c>
      <c r="K1945" t="s">
        <v>47</v>
      </c>
      <c r="N1945" t="s">
        <v>236</v>
      </c>
      <c r="O1945" t="s">
        <v>236</v>
      </c>
    </row>
    <row r="1946" spans="1:23" x14ac:dyDescent="0.25">
      <c r="A1946">
        <v>1265</v>
      </c>
      <c r="B1946" t="s">
        <v>30</v>
      </c>
      <c r="C1946" t="s">
        <v>220</v>
      </c>
      <c r="D1946" t="s">
        <v>205</v>
      </c>
      <c r="E1946" t="s">
        <v>47</v>
      </c>
      <c r="K1946" t="s">
        <v>47</v>
      </c>
      <c r="N1946" t="s">
        <v>236</v>
      </c>
      <c r="O1946" t="s">
        <v>236</v>
      </c>
    </row>
    <row r="1947" spans="1:23" x14ac:dyDescent="0.25">
      <c r="A1947">
        <v>1266</v>
      </c>
      <c r="B1947" t="s">
        <v>30</v>
      </c>
      <c r="C1947" t="s">
        <v>204</v>
      </c>
      <c r="D1947" t="s">
        <v>205</v>
      </c>
      <c r="E1947" t="s">
        <v>246</v>
      </c>
      <c r="K1947" t="s">
        <v>48</v>
      </c>
      <c r="N1947" t="s">
        <v>236</v>
      </c>
      <c r="O1947" t="s">
        <v>236</v>
      </c>
      <c r="S1947" t="s">
        <v>339</v>
      </c>
      <c r="T1947">
        <v>70</v>
      </c>
      <c r="U1947" t="s">
        <v>270</v>
      </c>
      <c r="V1947" t="s">
        <v>218</v>
      </c>
      <c r="W1947" t="s">
        <v>230</v>
      </c>
    </row>
    <row r="1948" spans="1:23" x14ac:dyDescent="0.25">
      <c r="A1948">
        <v>1267</v>
      </c>
      <c r="B1948" t="s">
        <v>30</v>
      </c>
      <c r="C1948" t="s">
        <v>204</v>
      </c>
      <c r="D1948" t="s">
        <v>205</v>
      </c>
      <c r="E1948" t="s">
        <v>206</v>
      </c>
      <c r="F1948" t="s">
        <v>207</v>
      </c>
      <c r="G1948" t="s">
        <v>208</v>
      </c>
      <c r="H1948" t="s">
        <v>232</v>
      </c>
      <c r="K1948" t="s">
        <v>257</v>
      </c>
      <c r="L1948" t="s">
        <v>237</v>
      </c>
      <c r="M1948" t="s">
        <v>238</v>
      </c>
      <c r="N1948" t="s">
        <v>213</v>
      </c>
      <c r="O1948" t="s">
        <v>214</v>
      </c>
      <c r="P1948" t="s">
        <v>215</v>
      </c>
      <c r="Q1948">
        <v>7</v>
      </c>
      <c r="R1948" t="s">
        <v>258</v>
      </c>
      <c r="U1948" t="s">
        <v>226</v>
      </c>
      <c r="V1948" t="s">
        <v>218</v>
      </c>
      <c r="W1948" t="s">
        <v>230</v>
      </c>
    </row>
    <row r="1949" spans="1:23" x14ac:dyDescent="0.25">
      <c r="A1949">
        <v>1268</v>
      </c>
      <c r="B1949" t="s">
        <v>30</v>
      </c>
      <c r="C1949" t="s">
        <v>204</v>
      </c>
      <c r="D1949" t="s">
        <v>205</v>
      </c>
      <c r="E1949" t="s">
        <v>43</v>
      </c>
      <c r="K1949" t="s">
        <v>43</v>
      </c>
      <c r="N1949" t="s">
        <v>236</v>
      </c>
      <c r="O1949" t="s">
        <v>236</v>
      </c>
    </row>
    <row r="1950" spans="1:23" x14ac:dyDescent="0.25">
      <c r="A1950">
        <v>1269</v>
      </c>
      <c r="B1950" t="s">
        <v>30</v>
      </c>
      <c r="C1950" t="s">
        <v>204</v>
      </c>
      <c r="D1950" t="s">
        <v>205</v>
      </c>
      <c r="E1950" t="s">
        <v>206</v>
      </c>
      <c r="F1950" t="s">
        <v>221</v>
      </c>
      <c r="H1950" t="s">
        <v>249</v>
      </c>
      <c r="K1950" t="s">
        <v>257</v>
      </c>
      <c r="L1950" t="s">
        <v>211</v>
      </c>
      <c r="M1950" t="s">
        <v>212</v>
      </c>
      <c r="N1950" t="s">
        <v>213</v>
      </c>
      <c r="O1950" t="s">
        <v>214</v>
      </c>
      <c r="P1950" t="s">
        <v>215</v>
      </c>
      <c r="Q1950">
        <v>7</v>
      </c>
      <c r="R1950" t="s">
        <v>281</v>
      </c>
      <c r="U1950" t="s">
        <v>229</v>
      </c>
      <c r="V1950" t="s">
        <v>218</v>
      </c>
      <c r="W1950" t="s">
        <v>230</v>
      </c>
    </row>
    <row r="1951" spans="1:23" x14ac:dyDescent="0.25">
      <c r="A1951">
        <v>1270</v>
      </c>
      <c r="B1951" t="s">
        <v>30</v>
      </c>
      <c r="C1951" t="s">
        <v>204</v>
      </c>
      <c r="D1951" t="s">
        <v>205</v>
      </c>
      <c r="E1951" t="s">
        <v>43</v>
      </c>
      <c r="K1951" t="s">
        <v>43</v>
      </c>
      <c r="N1951" t="s">
        <v>236</v>
      </c>
      <c r="O1951" t="s">
        <v>236</v>
      </c>
    </row>
    <row r="1952" spans="1:23" x14ac:dyDescent="0.25">
      <c r="A1952">
        <v>1271</v>
      </c>
      <c r="B1952" t="s">
        <v>30</v>
      </c>
      <c r="C1952" t="s">
        <v>220</v>
      </c>
      <c r="D1952" t="s">
        <v>205</v>
      </c>
      <c r="E1952" t="s">
        <v>246</v>
      </c>
      <c r="K1952" t="s">
        <v>48</v>
      </c>
      <c r="N1952" t="s">
        <v>236</v>
      </c>
      <c r="O1952" t="s">
        <v>236</v>
      </c>
      <c r="S1952" t="s">
        <v>263</v>
      </c>
      <c r="T1952">
        <v>100</v>
      </c>
      <c r="U1952" t="s">
        <v>226</v>
      </c>
      <c r="V1952" t="s">
        <v>227</v>
      </c>
      <c r="W1952" t="s">
        <v>219</v>
      </c>
    </row>
    <row r="1953" spans="1:23" x14ac:dyDescent="0.25">
      <c r="A1953">
        <v>1275</v>
      </c>
      <c r="B1953" t="s">
        <v>30</v>
      </c>
      <c r="C1953" t="s">
        <v>204</v>
      </c>
      <c r="D1953" t="s">
        <v>205</v>
      </c>
      <c r="E1953" t="s">
        <v>246</v>
      </c>
      <c r="K1953" t="s">
        <v>48</v>
      </c>
      <c r="N1953" t="s">
        <v>236</v>
      </c>
      <c r="O1953" t="s">
        <v>236</v>
      </c>
      <c r="S1953" t="s">
        <v>247</v>
      </c>
      <c r="T1953">
        <v>110</v>
      </c>
      <c r="U1953" t="s">
        <v>229</v>
      </c>
      <c r="V1953" t="s">
        <v>218</v>
      </c>
      <c r="W1953" t="s">
        <v>219</v>
      </c>
    </row>
    <row r="1954" spans="1:23" x14ac:dyDescent="0.25">
      <c r="A1954">
        <v>1276</v>
      </c>
      <c r="B1954" t="s">
        <v>30</v>
      </c>
      <c r="C1954" t="s">
        <v>204</v>
      </c>
      <c r="D1954" t="s">
        <v>205</v>
      </c>
      <c r="E1954" t="s">
        <v>47</v>
      </c>
      <c r="K1954" t="s">
        <v>47</v>
      </c>
      <c r="N1954" t="s">
        <v>236</v>
      </c>
      <c r="O1954" t="s">
        <v>236</v>
      </c>
    </row>
    <row r="1955" spans="1:23" x14ac:dyDescent="0.25">
      <c r="A1955">
        <v>1279</v>
      </c>
      <c r="B1955" t="s">
        <v>30</v>
      </c>
      <c r="C1955" t="s">
        <v>204</v>
      </c>
      <c r="D1955" t="s">
        <v>205</v>
      </c>
      <c r="E1955" t="s">
        <v>246</v>
      </c>
      <c r="K1955" t="s">
        <v>48</v>
      </c>
      <c r="N1955" t="s">
        <v>236</v>
      </c>
      <c r="O1955" t="s">
        <v>236</v>
      </c>
      <c r="S1955" t="s">
        <v>339</v>
      </c>
      <c r="T1955">
        <v>70</v>
      </c>
      <c r="U1955" t="s">
        <v>217</v>
      </c>
      <c r="V1955" t="s">
        <v>218</v>
      </c>
      <c r="W1955" t="s">
        <v>230</v>
      </c>
    </row>
    <row r="1956" spans="1:23" x14ac:dyDescent="0.25">
      <c r="A1956">
        <v>1281</v>
      </c>
      <c r="B1956" t="s">
        <v>30</v>
      </c>
      <c r="C1956" t="s">
        <v>204</v>
      </c>
      <c r="D1956" t="s">
        <v>205</v>
      </c>
      <c r="E1956" t="s">
        <v>246</v>
      </c>
      <c r="K1956" t="s">
        <v>48</v>
      </c>
      <c r="N1956" t="s">
        <v>236</v>
      </c>
      <c r="O1956" t="s">
        <v>236</v>
      </c>
      <c r="S1956" t="s">
        <v>263</v>
      </c>
      <c r="T1956">
        <v>100</v>
      </c>
      <c r="U1956" t="s">
        <v>229</v>
      </c>
      <c r="V1956" t="s">
        <v>218</v>
      </c>
      <c r="W1956" t="s">
        <v>219</v>
      </c>
    </row>
    <row r="1957" spans="1:23" x14ac:dyDescent="0.25">
      <c r="A1957">
        <v>1321</v>
      </c>
      <c r="B1957" t="s">
        <v>30</v>
      </c>
      <c r="C1957" t="s">
        <v>204</v>
      </c>
      <c r="D1957" t="s">
        <v>205</v>
      </c>
      <c r="E1957" t="s">
        <v>246</v>
      </c>
      <c r="K1957" t="s">
        <v>48</v>
      </c>
      <c r="N1957" t="s">
        <v>236</v>
      </c>
      <c r="O1957" t="s">
        <v>236</v>
      </c>
      <c r="S1957" t="s">
        <v>339</v>
      </c>
      <c r="T1957">
        <v>70</v>
      </c>
      <c r="U1957" t="s">
        <v>288</v>
      </c>
      <c r="V1957" t="s">
        <v>218</v>
      </c>
      <c r="W1957" t="s">
        <v>230</v>
      </c>
    </row>
    <row r="1958" spans="1:23" x14ac:dyDescent="0.25">
      <c r="A1958">
        <v>1331</v>
      </c>
      <c r="B1958" t="s">
        <v>30</v>
      </c>
      <c r="C1958" t="s">
        <v>204</v>
      </c>
      <c r="D1958" t="s">
        <v>205</v>
      </c>
      <c r="E1958" t="s">
        <v>246</v>
      </c>
      <c r="K1958" t="s">
        <v>48</v>
      </c>
      <c r="N1958" t="s">
        <v>236</v>
      </c>
      <c r="O1958" t="s">
        <v>236</v>
      </c>
      <c r="S1958" t="s">
        <v>339</v>
      </c>
      <c r="T1958">
        <v>70</v>
      </c>
      <c r="U1958" t="s">
        <v>229</v>
      </c>
      <c r="V1958" t="s">
        <v>218</v>
      </c>
      <c r="W1958" t="s">
        <v>230</v>
      </c>
    </row>
    <row r="1959" spans="1:23" x14ac:dyDescent="0.25">
      <c r="A1959">
        <v>1334</v>
      </c>
      <c r="B1959" t="s">
        <v>30</v>
      </c>
      <c r="C1959" t="s">
        <v>204</v>
      </c>
      <c r="D1959" t="s">
        <v>205</v>
      </c>
      <c r="E1959" t="s">
        <v>246</v>
      </c>
      <c r="K1959" t="s">
        <v>48</v>
      </c>
      <c r="N1959" t="s">
        <v>236</v>
      </c>
      <c r="O1959" t="s">
        <v>236</v>
      </c>
      <c r="S1959" t="s">
        <v>339</v>
      </c>
      <c r="T1959">
        <v>70</v>
      </c>
      <c r="U1959" t="s">
        <v>229</v>
      </c>
      <c r="V1959" t="s">
        <v>218</v>
      </c>
      <c r="W1959" t="s">
        <v>230</v>
      </c>
    </row>
    <row r="1960" spans="1:23" x14ac:dyDescent="0.25">
      <c r="A1960">
        <v>1363</v>
      </c>
      <c r="B1960" t="s">
        <v>30</v>
      </c>
      <c r="C1960" t="s">
        <v>204</v>
      </c>
      <c r="D1960" t="s">
        <v>205</v>
      </c>
      <c r="E1960" t="s">
        <v>246</v>
      </c>
      <c r="K1960" t="s">
        <v>48</v>
      </c>
      <c r="N1960" t="s">
        <v>236</v>
      </c>
      <c r="O1960" t="s">
        <v>236</v>
      </c>
      <c r="S1960" t="s">
        <v>263</v>
      </c>
      <c r="T1960">
        <v>100</v>
      </c>
      <c r="U1960" t="s">
        <v>283</v>
      </c>
      <c r="V1960" t="s">
        <v>218</v>
      </c>
      <c r="W1960" t="s">
        <v>230</v>
      </c>
    </row>
    <row r="1961" spans="1:23" x14ac:dyDescent="0.25">
      <c r="A1961">
        <v>1395</v>
      </c>
      <c r="B1961" t="s">
        <v>30</v>
      </c>
      <c r="C1961" t="s">
        <v>204</v>
      </c>
      <c r="D1961" t="s">
        <v>205</v>
      </c>
      <c r="E1961" t="s">
        <v>246</v>
      </c>
      <c r="K1961" t="s">
        <v>48</v>
      </c>
      <c r="N1961" t="s">
        <v>236</v>
      </c>
      <c r="O1961" t="s">
        <v>236</v>
      </c>
      <c r="S1961" t="s">
        <v>339</v>
      </c>
      <c r="T1961">
        <v>70</v>
      </c>
      <c r="U1961" t="s">
        <v>226</v>
      </c>
      <c r="V1961" t="s">
        <v>227</v>
      </c>
      <c r="W1961" t="s">
        <v>219</v>
      </c>
    </row>
    <row r="1962" spans="1:23" x14ac:dyDescent="0.25">
      <c r="A1962">
        <v>1409</v>
      </c>
      <c r="B1962" t="s">
        <v>30</v>
      </c>
      <c r="C1962" t="s">
        <v>204</v>
      </c>
      <c r="D1962" t="s">
        <v>205</v>
      </c>
      <c r="E1962" t="s">
        <v>246</v>
      </c>
      <c r="K1962" t="s">
        <v>48</v>
      </c>
      <c r="N1962" t="s">
        <v>236</v>
      </c>
      <c r="O1962" t="s">
        <v>236</v>
      </c>
      <c r="S1962" t="s">
        <v>263</v>
      </c>
      <c r="T1962">
        <v>100</v>
      </c>
      <c r="U1962" t="s">
        <v>229</v>
      </c>
      <c r="V1962" t="s">
        <v>218</v>
      </c>
      <c r="W1962" t="s">
        <v>230</v>
      </c>
    </row>
    <row r="1963" spans="1:23" x14ac:dyDescent="0.25">
      <c r="A1963">
        <v>1444</v>
      </c>
      <c r="B1963" t="s">
        <v>30</v>
      </c>
      <c r="C1963" t="s">
        <v>204</v>
      </c>
      <c r="D1963" t="s">
        <v>205</v>
      </c>
      <c r="E1963" t="s">
        <v>246</v>
      </c>
      <c r="K1963" t="s">
        <v>48</v>
      </c>
      <c r="N1963" t="s">
        <v>236</v>
      </c>
      <c r="O1963" t="s">
        <v>236</v>
      </c>
      <c r="S1963" t="s">
        <v>263</v>
      </c>
      <c r="T1963">
        <v>100</v>
      </c>
      <c r="U1963" t="s">
        <v>229</v>
      </c>
      <c r="V1963" t="s">
        <v>218</v>
      </c>
      <c r="W1963" t="s">
        <v>219</v>
      </c>
    </row>
    <row r="1964" spans="1:23" x14ac:dyDescent="0.25">
      <c r="A1964">
        <v>1453</v>
      </c>
      <c r="B1964" t="s">
        <v>30</v>
      </c>
      <c r="C1964" t="s">
        <v>204</v>
      </c>
      <c r="D1964" t="s">
        <v>205</v>
      </c>
      <c r="E1964" t="s">
        <v>246</v>
      </c>
      <c r="K1964" t="s">
        <v>48</v>
      </c>
      <c r="N1964" t="s">
        <v>236</v>
      </c>
      <c r="O1964" t="s">
        <v>236</v>
      </c>
      <c r="S1964" t="s">
        <v>247</v>
      </c>
      <c r="T1964">
        <v>110</v>
      </c>
      <c r="U1964" t="s">
        <v>280</v>
      </c>
      <c r="V1964" t="s">
        <v>218</v>
      </c>
      <c r="W1964" t="s">
        <v>219</v>
      </c>
    </row>
    <row r="1965" spans="1:23" x14ac:dyDescent="0.25">
      <c r="A1965">
        <v>1456</v>
      </c>
      <c r="B1965" t="s">
        <v>30</v>
      </c>
      <c r="C1965" t="s">
        <v>204</v>
      </c>
      <c r="D1965" t="s">
        <v>205</v>
      </c>
      <c r="E1965" t="s">
        <v>43</v>
      </c>
      <c r="K1965" t="s">
        <v>43</v>
      </c>
      <c r="N1965" t="s">
        <v>236</v>
      </c>
      <c r="O1965" t="s">
        <v>236</v>
      </c>
    </row>
    <row r="1966" spans="1:23" x14ac:dyDescent="0.25">
      <c r="A1966">
        <v>1457</v>
      </c>
      <c r="B1966" t="s">
        <v>30</v>
      </c>
      <c r="C1966" t="s">
        <v>204</v>
      </c>
      <c r="D1966" t="s">
        <v>205</v>
      </c>
      <c r="E1966" t="s">
        <v>246</v>
      </c>
      <c r="K1966" t="s">
        <v>48</v>
      </c>
      <c r="N1966" t="s">
        <v>236</v>
      </c>
      <c r="O1966" t="s">
        <v>236</v>
      </c>
      <c r="S1966" t="s">
        <v>247</v>
      </c>
      <c r="T1966">
        <v>110</v>
      </c>
      <c r="U1966" t="s">
        <v>229</v>
      </c>
      <c r="V1966" t="s">
        <v>227</v>
      </c>
      <c r="W1966" t="s">
        <v>230</v>
      </c>
    </row>
    <row r="1967" spans="1:23" x14ac:dyDescent="0.25">
      <c r="A1967">
        <v>1458</v>
      </c>
      <c r="B1967" t="s">
        <v>30</v>
      </c>
      <c r="C1967" t="s">
        <v>204</v>
      </c>
      <c r="D1967" t="s">
        <v>205</v>
      </c>
      <c r="E1967" t="s">
        <v>246</v>
      </c>
      <c r="K1967" t="s">
        <v>48</v>
      </c>
      <c r="N1967" t="s">
        <v>236</v>
      </c>
      <c r="O1967" t="s">
        <v>236</v>
      </c>
      <c r="S1967" t="s">
        <v>263</v>
      </c>
      <c r="T1967">
        <v>100</v>
      </c>
      <c r="U1967" t="s">
        <v>273</v>
      </c>
      <c r="V1967" t="s">
        <v>218</v>
      </c>
      <c r="W1967" t="s">
        <v>230</v>
      </c>
    </row>
    <row r="1968" spans="1:23" x14ac:dyDescent="0.25">
      <c r="A1968">
        <v>1459</v>
      </c>
      <c r="B1968" t="s">
        <v>30</v>
      </c>
      <c r="C1968" t="s">
        <v>204</v>
      </c>
      <c r="D1968" t="s">
        <v>205</v>
      </c>
      <c r="E1968" t="s">
        <v>43</v>
      </c>
      <c r="K1968" t="s">
        <v>43</v>
      </c>
      <c r="N1968" t="s">
        <v>236</v>
      </c>
      <c r="O1968" t="s">
        <v>236</v>
      </c>
    </row>
    <row r="1969" spans="1:23" x14ac:dyDescent="0.25">
      <c r="A1969">
        <v>1462</v>
      </c>
      <c r="B1969" t="s">
        <v>30</v>
      </c>
      <c r="C1969" t="s">
        <v>204</v>
      </c>
      <c r="D1969" t="s">
        <v>205</v>
      </c>
      <c r="E1969" t="s">
        <v>246</v>
      </c>
      <c r="K1969" t="s">
        <v>48</v>
      </c>
      <c r="N1969" t="s">
        <v>236</v>
      </c>
      <c r="O1969" t="s">
        <v>236</v>
      </c>
      <c r="S1969" t="s">
        <v>339</v>
      </c>
      <c r="T1969">
        <v>70</v>
      </c>
      <c r="U1969" t="s">
        <v>288</v>
      </c>
      <c r="V1969" t="s">
        <v>218</v>
      </c>
      <c r="W1969" t="s">
        <v>230</v>
      </c>
    </row>
    <row r="1970" spans="1:23" x14ac:dyDescent="0.25">
      <c r="A1970">
        <v>1463</v>
      </c>
      <c r="B1970" t="s">
        <v>30</v>
      </c>
      <c r="C1970" t="s">
        <v>204</v>
      </c>
      <c r="D1970" t="s">
        <v>205</v>
      </c>
      <c r="E1970" t="s">
        <v>246</v>
      </c>
      <c r="K1970" t="s">
        <v>48</v>
      </c>
      <c r="N1970" t="s">
        <v>236</v>
      </c>
      <c r="O1970" t="s">
        <v>236</v>
      </c>
      <c r="S1970" t="s">
        <v>255</v>
      </c>
      <c r="T1970">
        <v>30</v>
      </c>
      <c r="U1970" t="s">
        <v>226</v>
      </c>
      <c r="V1970" t="s">
        <v>218</v>
      </c>
      <c r="W1970" t="s">
        <v>230</v>
      </c>
    </row>
    <row r="1971" spans="1:23" x14ac:dyDescent="0.25">
      <c r="A1971">
        <v>1467</v>
      </c>
      <c r="B1971" t="s">
        <v>30</v>
      </c>
      <c r="C1971" t="s">
        <v>204</v>
      </c>
      <c r="D1971" t="s">
        <v>205</v>
      </c>
      <c r="E1971" t="s">
        <v>43</v>
      </c>
      <c r="K1971" t="s">
        <v>43</v>
      </c>
      <c r="N1971" t="s">
        <v>236</v>
      </c>
      <c r="O1971" t="s">
        <v>236</v>
      </c>
    </row>
    <row r="1972" spans="1:23" x14ac:dyDescent="0.25">
      <c r="A1972">
        <v>1470</v>
      </c>
      <c r="B1972" t="s">
        <v>30</v>
      </c>
      <c r="C1972" t="s">
        <v>204</v>
      </c>
      <c r="D1972" t="s">
        <v>205</v>
      </c>
      <c r="E1972" t="s">
        <v>246</v>
      </c>
      <c r="K1972" t="s">
        <v>48</v>
      </c>
      <c r="N1972" t="s">
        <v>236</v>
      </c>
      <c r="O1972" t="s">
        <v>236</v>
      </c>
      <c r="S1972" t="s">
        <v>263</v>
      </c>
      <c r="T1972">
        <v>100</v>
      </c>
      <c r="U1972" t="s">
        <v>270</v>
      </c>
      <c r="V1972" t="s">
        <v>227</v>
      </c>
      <c r="W1972" t="s">
        <v>230</v>
      </c>
    </row>
    <row r="1973" spans="1:23" x14ac:dyDescent="0.25">
      <c r="A1973">
        <v>1472</v>
      </c>
      <c r="B1973" t="s">
        <v>30</v>
      </c>
      <c r="C1973" t="s">
        <v>204</v>
      </c>
      <c r="D1973" t="s">
        <v>205</v>
      </c>
      <c r="E1973" t="s">
        <v>246</v>
      </c>
      <c r="K1973" t="s">
        <v>48</v>
      </c>
      <c r="N1973" t="s">
        <v>236</v>
      </c>
      <c r="O1973" t="s">
        <v>236</v>
      </c>
      <c r="S1973" t="s">
        <v>339</v>
      </c>
      <c r="T1973">
        <v>70</v>
      </c>
      <c r="U1973" t="s">
        <v>226</v>
      </c>
      <c r="V1973" t="s">
        <v>227</v>
      </c>
      <c r="W1973" t="s">
        <v>230</v>
      </c>
    </row>
    <row r="1974" spans="1:23" x14ac:dyDescent="0.25">
      <c r="A1974">
        <v>1475</v>
      </c>
      <c r="B1974" t="s">
        <v>30</v>
      </c>
      <c r="C1974" t="s">
        <v>204</v>
      </c>
      <c r="D1974" t="s">
        <v>205</v>
      </c>
      <c r="E1974" t="s">
        <v>246</v>
      </c>
      <c r="K1974" t="s">
        <v>48</v>
      </c>
      <c r="N1974" t="s">
        <v>236</v>
      </c>
      <c r="O1974" t="s">
        <v>236</v>
      </c>
      <c r="S1974" t="s">
        <v>247</v>
      </c>
      <c r="T1974">
        <v>110</v>
      </c>
      <c r="U1974" t="s">
        <v>229</v>
      </c>
      <c r="V1974" t="s">
        <v>227</v>
      </c>
      <c r="W1974" t="s">
        <v>219</v>
      </c>
    </row>
    <row r="1975" spans="1:23" x14ac:dyDescent="0.25">
      <c r="A1975">
        <v>1477</v>
      </c>
      <c r="B1975" t="s">
        <v>30</v>
      </c>
      <c r="C1975" t="s">
        <v>204</v>
      </c>
      <c r="D1975" t="s">
        <v>205</v>
      </c>
      <c r="E1975" t="s">
        <v>246</v>
      </c>
      <c r="K1975" t="s">
        <v>48</v>
      </c>
      <c r="N1975" t="s">
        <v>236</v>
      </c>
      <c r="O1975" t="s">
        <v>236</v>
      </c>
      <c r="S1975" t="s">
        <v>263</v>
      </c>
      <c r="T1975">
        <v>100</v>
      </c>
      <c r="U1975" t="s">
        <v>229</v>
      </c>
      <c r="V1975" t="s">
        <v>218</v>
      </c>
      <c r="W1975" t="s">
        <v>219</v>
      </c>
    </row>
    <row r="1976" spans="1:23" x14ac:dyDescent="0.25">
      <c r="A1976">
        <v>1478</v>
      </c>
      <c r="B1976" t="s">
        <v>30</v>
      </c>
      <c r="C1976" t="s">
        <v>204</v>
      </c>
      <c r="D1976" t="s">
        <v>205</v>
      </c>
      <c r="E1976" t="s">
        <v>246</v>
      </c>
      <c r="K1976" t="s">
        <v>48</v>
      </c>
      <c r="N1976" t="s">
        <v>236</v>
      </c>
      <c r="O1976" t="s">
        <v>236</v>
      </c>
      <c r="S1976" t="s">
        <v>263</v>
      </c>
      <c r="T1976">
        <v>100</v>
      </c>
      <c r="U1976" t="s">
        <v>226</v>
      </c>
      <c r="V1976" t="s">
        <v>218</v>
      </c>
      <c r="W1976" t="s">
        <v>230</v>
      </c>
    </row>
    <row r="1977" spans="1:23" x14ac:dyDescent="0.25">
      <c r="A1977">
        <v>1480</v>
      </c>
      <c r="B1977" t="s">
        <v>30</v>
      </c>
      <c r="C1977" t="s">
        <v>204</v>
      </c>
      <c r="D1977" t="s">
        <v>205</v>
      </c>
      <c r="E1977" t="s">
        <v>246</v>
      </c>
      <c r="K1977" t="s">
        <v>48</v>
      </c>
      <c r="N1977" t="s">
        <v>236</v>
      </c>
      <c r="O1977" t="s">
        <v>236</v>
      </c>
      <c r="S1977" t="s">
        <v>255</v>
      </c>
      <c r="T1977">
        <v>30</v>
      </c>
      <c r="U1977" t="s">
        <v>300</v>
      </c>
      <c r="V1977" t="s">
        <v>218</v>
      </c>
      <c r="W1977" t="s">
        <v>219</v>
      </c>
    </row>
    <row r="1978" spans="1:23" x14ac:dyDescent="0.25">
      <c r="A1978">
        <v>1481</v>
      </c>
      <c r="B1978" t="s">
        <v>30</v>
      </c>
      <c r="C1978" t="s">
        <v>204</v>
      </c>
      <c r="D1978" t="s">
        <v>205</v>
      </c>
      <c r="E1978" t="s">
        <v>246</v>
      </c>
      <c r="K1978" t="s">
        <v>48</v>
      </c>
      <c r="N1978" t="s">
        <v>236</v>
      </c>
      <c r="O1978" t="s">
        <v>236</v>
      </c>
      <c r="S1978" t="s">
        <v>255</v>
      </c>
      <c r="T1978">
        <v>30</v>
      </c>
      <c r="U1978" t="s">
        <v>313</v>
      </c>
      <c r="V1978" t="s">
        <v>218</v>
      </c>
      <c r="W1978" t="s">
        <v>230</v>
      </c>
    </row>
    <row r="1979" spans="1:23" x14ac:dyDescent="0.25">
      <c r="A1979">
        <v>1487</v>
      </c>
      <c r="B1979" t="s">
        <v>30</v>
      </c>
      <c r="C1979" t="s">
        <v>204</v>
      </c>
      <c r="D1979" t="s">
        <v>205</v>
      </c>
      <c r="E1979" t="s">
        <v>246</v>
      </c>
      <c r="K1979" t="s">
        <v>48</v>
      </c>
      <c r="N1979" t="s">
        <v>236</v>
      </c>
      <c r="O1979" t="s">
        <v>236</v>
      </c>
      <c r="S1979" t="s">
        <v>255</v>
      </c>
      <c r="T1979">
        <v>30</v>
      </c>
      <c r="U1979" t="s">
        <v>226</v>
      </c>
      <c r="V1979" t="s">
        <v>227</v>
      </c>
      <c r="W1979" t="s">
        <v>219</v>
      </c>
    </row>
    <row r="1980" spans="1:23" x14ac:dyDescent="0.25">
      <c r="A1980">
        <v>1652</v>
      </c>
      <c r="B1980" t="s">
        <v>30</v>
      </c>
      <c r="C1980" t="s">
        <v>204</v>
      </c>
      <c r="D1980" t="s">
        <v>205</v>
      </c>
      <c r="E1980" t="s">
        <v>206</v>
      </c>
      <c r="F1980" t="s">
        <v>221</v>
      </c>
      <c r="H1980" t="s">
        <v>249</v>
      </c>
      <c r="K1980" t="s">
        <v>257</v>
      </c>
      <c r="L1980" t="s">
        <v>211</v>
      </c>
      <c r="M1980" t="s">
        <v>212</v>
      </c>
      <c r="N1980" t="s">
        <v>213</v>
      </c>
      <c r="O1980" t="s">
        <v>214</v>
      </c>
      <c r="P1980" t="s">
        <v>215</v>
      </c>
      <c r="Q1980">
        <v>7</v>
      </c>
      <c r="R1980" t="s">
        <v>578</v>
      </c>
      <c r="U1980" t="s">
        <v>226</v>
      </c>
      <c r="V1980" t="s">
        <v>218</v>
      </c>
      <c r="W1980" t="s">
        <v>219</v>
      </c>
    </row>
    <row r="1981" spans="1:23" x14ac:dyDescent="0.25">
      <c r="A1981">
        <v>1666</v>
      </c>
      <c r="B1981" t="s">
        <v>30</v>
      </c>
      <c r="C1981" t="s">
        <v>220</v>
      </c>
      <c r="D1981" t="s">
        <v>205</v>
      </c>
      <c r="E1981" t="s">
        <v>206</v>
      </c>
      <c r="F1981" t="s">
        <v>276</v>
      </c>
      <c r="J1981" t="s">
        <v>277</v>
      </c>
      <c r="K1981" t="s">
        <v>210</v>
      </c>
      <c r="L1981" t="s">
        <v>211</v>
      </c>
      <c r="M1981" t="s">
        <v>212</v>
      </c>
      <c r="N1981" t="s">
        <v>213</v>
      </c>
      <c r="O1981" t="s">
        <v>214</v>
      </c>
      <c r="P1981" t="s">
        <v>228</v>
      </c>
      <c r="Q1981">
        <v>12.5</v>
      </c>
      <c r="R1981" t="s">
        <v>225</v>
      </c>
      <c r="U1981" t="s">
        <v>229</v>
      </c>
      <c r="V1981" t="s">
        <v>227</v>
      </c>
      <c r="W1981" t="s">
        <v>230</v>
      </c>
    </row>
    <row r="1982" spans="1:23" x14ac:dyDescent="0.25">
      <c r="A1982">
        <v>1670</v>
      </c>
      <c r="B1982" t="s">
        <v>30</v>
      </c>
      <c r="C1982" t="s">
        <v>204</v>
      </c>
      <c r="D1982" t="s">
        <v>205</v>
      </c>
      <c r="E1982" t="s">
        <v>43</v>
      </c>
      <c r="K1982" t="s">
        <v>43</v>
      </c>
      <c r="N1982" t="s">
        <v>236</v>
      </c>
      <c r="O1982" t="s">
        <v>236</v>
      </c>
    </row>
    <row r="1983" spans="1:23" x14ac:dyDescent="0.25">
      <c r="A1983">
        <v>1687</v>
      </c>
      <c r="B1983" t="s">
        <v>30</v>
      </c>
      <c r="C1983" t="s">
        <v>204</v>
      </c>
      <c r="D1983" t="s">
        <v>205</v>
      </c>
      <c r="E1983" t="s">
        <v>47</v>
      </c>
      <c r="K1983" t="s">
        <v>47</v>
      </c>
      <c r="N1983" t="s">
        <v>236</v>
      </c>
      <c r="O1983" t="s">
        <v>236</v>
      </c>
    </row>
    <row r="1984" spans="1:23" x14ac:dyDescent="0.25">
      <c r="A1984">
        <v>1701</v>
      </c>
      <c r="B1984" t="s">
        <v>30</v>
      </c>
      <c r="C1984" t="s">
        <v>204</v>
      </c>
      <c r="D1984" t="s">
        <v>205</v>
      </c>
      <c r="E1984" t="s">
        <v>45</v>
      </c>
      <c r="K1984" t="s">
        <v>45</v>
      </c>
      <c r="N1984" t="s">
        <v>236</v>
      </c>
      <c r="O1984" t="s">
        <v>236</v>
      </c>
    </row>
    <row r="1985" spans="1:23" x14ac:dyDescent="0.25">
      <c r="A1985">
        <v>1991</v>
      </c>
      <c r="B1985" t="s">
        <v>30</v>
      </c>
      <c r="C1985" t="s">
        <v>204</v>
      </c>
      <c r="D1985" t="s">
        <v>205</v>
      </c>
      <c r="E1985" t="s">
        <v>251</v>
      </c>
      <c r="F1985" t="s">
        <v>221</v>
      </c>
      <c r="H1985" t="s">
        <v>248</v>
      </c>
      <c r="K1985" t="s">
        <v>210</v>
      </c>
      <c r="L1985" t="s">
        <v>211</v>
      </c>
      <c r="M1985" t="s">
        <v>212</v>
      </c>
      <c r="N1985" t="s">
        <v>213</v>
      </c>
      <c r="O1985" t="s">
        <v>214</v>
      </c>
      <c r="P1985" t="s">
        <v>228</v>
      </c>
      <c r="Q1985">
        <v>12.5</v>
      </c>
      <c r="R1985" t="s">
        <v>306</v>
      </c>
      <c r="U1985" t="s">
        <v>288</v>
      </c>
      <c r="V1985" t="s">
        <v>218</v>
      </c>
      <c r="W1985" t="s">
        <v>219</v>
      </c>
    </row>
    <row r="1986" spans="1:23" x14ac:dyDescent="0.25">
      <c r="A1986">
        <v>1704</v>
      </c>
      <c r="B1986" t="s">
        <v>30</v>
      </c>
      <c r="C1986" t="s">
        <v>204</v>
      </c>
      <c r="D1986" t="s">
        <v>205</v>
      </c>
      <c r="E1986" t="s">
        <v>43</v>
      </c>
      <c r="K1986" t="s">
        <v>43</v>
      </c>
      <c r="N1986" t="s">
        <v>236</v>
      </c>
      <c r="O1986" t="s">
        <v>236</v>
      </c>
    </row>
    <row r="1987" spans="1:23" x14ac:dyDescent="0.25">
      <c r="A1987">
        <v>1705</v>
      </c>
      <c r="B1987" t="s">
        <v>30</v>
      </c>
      <c r="C1987" t="s">
        <v>204</v>
      </c>
      <c r="D1987" t="s">
        <v>205</v>
      </c>
      <c r="E1987" t="s">
        <v>47</v>
      </c>
      <c r="K1987" t="s">
        <v>47</v>
      </c>
      <c r="N1987" t="s">
        <v>236</v>
      </c>
      <c r="O1987" t="s">
        <v>236</v>
      </c>
    </row>
    <row r="1988" spans="1:23" x14ac:dyDescent="0.25">
      <c r="A1988">
        <v>2084</v>
      </c>
      <c r="B1988" t="s">
        <v>30</v>
      </c>
      <c r="C1988" t="s">
        <v>204</v>
      </c>
      <c r="D1988" t="s">
        <v>205</v>
      </c>
      <c r="E1988" t="s">
        <v>251</v>
      </c>
      <c r="F1988" t="s">
        <v>221</v>
      </c>
      <c r="H1988" t="s">
        <v>249</v>
      </c>
      <c r="K1988" t="s">
        <v>210</v>
      </c>
      <c r="L1988" t="s">
        <v>211</v>
      </c>
      <c r="M1988" t="s">
        <v>212</v>
      </c>
      <c r="N1988" t="s">
        <v>213</v>
      </c>
      <c r="O1988" t="s">
        <v>214</v>
      </c>
      <c r="P1988" t="s">
        <v>228</v>
      </c>
      <c r="Q1988">
        <v>12.5</v>
      </c>
      <c r="R1988" t="s">
        <v>216</v>
      </c>
      <c r="U1988" t="s">
        <v>217</v>
      </c>
      <c r="V1988" t="s">
        <v>218</v>
      </c>
      <c r="W1988" t="s">
        <v>230</v>
      </c>
    </row>
    <row r="1989" spans="1:23" x14ac:dyDescent="0.25">
      <c r="A1989">
        <v>1714</v>
      </c>
      <c r="B1989" t="s">
        <v>30</v>
      </c>
      <c r="C1989" t="s">
        <v>204</v>
      </c>
      <c r="D1989" t="s">
        <v>205</v>
      </c>
      <c r="E1989" t="s">
        <v>206</v>
      </c>
      <c r="F1989" t="s">
        <v>221</v>
      </c>
      <c r="H1989" t="s">
        <v>240</v>
      </c>
      <c r="K1989" t="s">
        <v>210</v>
      </c>
      <c r="L1989" t="s">
        <v>211</v>
      </c>
      <c r="M1989" t="s">
        <v>212</v>
      </c>
      <c r="N1989" t="s">
        <v>213</v>
      </c>
      <c r="O1989" t="s">
        <v>214</v>
      </c>
      <c r="P1989" t="s">
        <v>259</v>
      </c>
      <c r="Q1989">
        <v>2</v>
      </c>
      <c r="R1989" t="s">
        <v>225</v>
      </c>
      <c r="U1989" t="s">
        <v>288</v>
      </c>
      <c r="V1989" t="s">
        <v>218</v>
      </c>
      <c r="W1989" t="s">
        <v>219</v>
      </c>
    </row>
    <row r="1990" spans="1:23" x14ac:dyDescent="0.25">
      <c r="A1990">
        <v>1717</v>
      </c>
      <c r="B1990" t="s">
        <v>30</v>
      </c>
      <c r="C1990" t="s">
        <v>204</v>
      </c>
      <c r="D1990" t="s">
        <v>205</v>
      </c>
      <c r="E1990" t="s">
        <v>44</v>
      </c>
      <c r="K1990" t="s">
        <v>44</v>
      </c>
      <c r="N1990" t="s">
        <v>236</v>
      </c>
      <c r="O1990" t="s">
        <v>236</v>
      </c>
    </row>
    <row r="1991" spans="1:23" x14ac:dyDescent="0.25">
      <c r="A1991">
        <v>1721</v>
      </c>
      <c r="B1991" t="s">
        <v>30</v>
      </c>
      <c r="C1991" t="s">
        <v>204</v>
      </c>
      <c r="D1991" t="s">
        <v>262</v>
      </c>
      <c r="E1991" t="s">
        <v>236</v>
      </c>
      <c r="K1991" t="s">
        <v>236</v>
      </c>
      <c r="N1991" t="s">
        <v>236</v>
      </c>
      <c r="O1991" t="s">
        <v>236</v>
      </c>
    </row>
    <row r="1992" spans="1:23" x14ac:dyDescent="0.25">
      <c r="A1992">
        <v>1725</v>
      </c>
      <c r="B1992" t="s">
        <v>30</v>
      </c>
      <c r="C1992" t="s">
        <v>204</v>
      </c>
      <c r="D1992" t="s">
        <v>205</v>
      </c>
      <c r="E1992" t="s">
        <v>44</v>
      </c>
      <c r="K1992" t="s">
        <v>44</v>
      </c>
      <c r="N1992" t="s">
        <v>236</v>
      </c>
      <c r="O1992" t="s">
        <v>236</v>
      </c>
    </row>
    <row r="1993" spans="1:23" x14ac:dyDescent="0.25">
      <c r="A1993">
        <v>1726</v>
      </c>
      <c r="B1993" t="s">
        <v>30</v>
      </c>
      <c r="C1993" t="s">
        <v>204</v>
      </c>
      <c r="D1993" t="s">
        <v>242</v>
      </c>
      <c r="E1993" t="s">
        <v>47</v>
      </c>
      <c r="K1993" t="s">
        <v>47</v>
      </c>
      <c r="N1993" t="s">
        <v>236</v>
      </c>
      <c r="O1993" t="s">
        <v>236</v>
      </c>
    </row>
    <row r="1994" spans="1:23" x14ac:dyDescent="0.25">
      <c r="A1994">
        <v>1732</v>
      </c>
      <c r="B1994" t="s">
        <v>30</v>
      </c>
      <c r="C1994" t="s">
        <v>220</v>
      </c>
      <c r="D1994" t="s">
        <v>205</v>
      </c>
      <c r="E1994" t="s">
        <v>206</v>
      </c>
      <c r="F1994" t="s">
        <v>221</v>
      </c>
      <c r="H1994" t="s">
        <v>232</v>
      </c>
      <c r="K1994" t="s">
        <v>210</v>
      </c>
      <c r="L1994" t="s">
        <v>211</v>
      </c>
      <c r="M1994" t="s">
        <v>212</v>
      </c>
      <c r="N1994" t="s">
        <v>213</v>
      </c>
      <c r="O1994" t="s">
        <v>214</v>
      </c>
      <c r="P1994" t="s">
        <v>228</v>
      </c>
      <c r="Q1994">
        <v>12.5</v>
      </c>
      <c r="R1994" t="s">
        <v>233</v>
      </c>
      <c r="U1994" t="s">
        <v>226</v>
      </c>
      <c r="V1994" t="s">
        <v>218</v>
      </c>
      <c r="W1994" t="s">
        <v>230</v>
      </c>
    </row>
    <row r="1995" spans="1:23" x14ac:dyDescent="0.25">
      <c r="A1995">
        <v>1739</v>
      </c>
      <c r="B1995" t="s">
        <v>30</v>
      </c>
      <c r="C1995" t="s">
        <v>220</v>
      </c>
      <c r="D1995" t="s">
        <v>205</v>
      </c>
      <c r="E1995" t="s">
        <v>206</v>
      </c>
      <c r="F1995" t="s">
        <v>276</v>
      </c>
      <c r="J1995" t="s">
        <v>277</v>
      </c>
      <c r="K1995" t="s">
        <v>257</v>
      </c>
      <c r="L1995" t="s">
        <v>211</v>
      </c>
      <c r="M1995" t="s">
        <v>212</v>
      </c>
      <c r="N1995" t="s">
        <v>213</v>
      </c>
      <c r="O1995" t="s">
        <v>214</v>
      </c>
      <c r="P1995" t="s">
        <v>228</v>
      </c>
      <c r="Q1995">
        <v>12.5</v>
      </c>
      <c r="R1995" t="s">
        <v>216</v>
      </c>
      <c r="U1995" t="s">
        <v>229</v>
      </c>
      <c r="V1995" t="s">
        <v>218</v>
      </c>
      <c r="W1995" t="s">
        <v>219</v>
      </c>
    </row>
    <row r="1996" spans="1:23" x14ac:dyDescent="0.25">
      <c r="A1996">
        <v>1757</v>
      </c>
      <c r="B1996" t="s">
        <v>30</v>
      </c>
      <c r="C1996" t="s">
        <v>204</v>
      </c>
      <c r="D1996" t="s">
        <v>205</v>
      </c>
      <c r="E1996" t="s">
        <v>246</v>
      </c>
      <c r="K1996" t="s">
        <v>48</v>
      </c>
      <c r="N1996" t="s">
        <v>236</v>
      </c>
      <c r="O1996" t="s">
        <v>236</v>
      </c>
      <c r="S1996" t="s">
        <v>339</v>
      </c>
      <c r="T1996">
        <v>70</v>
      </c>
      <c r="U1996" t="s">
        <v>226</v>
      </c>
      <c r="V1996" t="s">
        <v>227</v>
      </c>
      <c r="W1996" t="s">
        <v>219</v>
      </c>
    </row>
    <row r="1997" spans="1:23" x14ac:dyDescent="0.25">
      <c r="A1997">
        <v>1758</v>
      </c>
      <c r="B1997" t="s">
        <v>30</v>
      </c>
      <c r="C1997" t="s">
        <v>204</v>
      </c>
      <c r="D1997" t="s">
        <v>205</v>
      </c>
      <c r="E1997" t="s">
        <v>246</v>
      </c>
      <c r="K1997" t="s">
        <v>48</v>
      </c>
      <c r="N1997" t="s">
        <v>236</v>
      </c>
      <c r="O1997" t="s">
        <v>236</v>
      </c>
      <c r="S1997" t="s">
        <v>339</v>
      </c>
      <c r="T1997">
        <v>70</v>
      </c>
      <c r="U1997" t="s">
        <v>311</v>
      </c>
      <c r="V1997" t="s">
        <v>227</v>
      </c>
      <c r="W1997" t="s">
        <v>219</v>
      </c>
    </row>
    <row r="1998" spans="1:23" x14ac:dyDescent="0.25">
      <c r="A1998">
        <v>1768</v>
      </c>
      <c r="B1998" t="s">
        <v>30</v>
      </c>
      <c r="C1998" t="s">
        <v>204</v>
      </c>
      <c r="D1998" t="s">
        <v>205</v>
      </c>
      <c r="E1998" t="s">
        <v>246</v>
      </c>
      <c r="K1998" t="s">
        <v>48</v>
      </c>
      <c r="N1998" t="s">
        <v>236</v>
      </c>
      <c r="O1998" t="s">
        <v>236</v>
      </c>
      <c r="S1998" t="s">
        <v>263</v>
      </c>
      <c r="T1998">
        <v>100</v>
      </c>
      <c r="U1998" t="s">
        <v>229</v>
      </c>
      <c r="V1998" t="s">
        <v>218</v>
      </c>
      <c r="W1998" t="s">
        <v>230</v>
      </c>
    </row>
    <row r="1999" spans="1:23" x14ac:dyDescent="0.25">
      <c r="A1999">
        <v>1831</v>
      </c>
      <c r="B1999" t="s">
        <v>30</v>
      </c>
      <c r="C1999" t="s">
        <v>204</v>
      </c>
      <c r="D1999" t="s">
        <v>205</v>
      </c>
      <c r="E1999" t="s">
        <v>47</v>
      </c>
      <c r="K1999" t="s">
        <v>47</v>
      </c>
      <c r="N1999" t="s">
        <v>236</v>
      </c>
      <c r="O1999" t="s">
        <v>236</v>
      </c>
    </row>
    <row r="2000" spans="1:23" x14ac:dyDescent="0.25">
      <c r="A2000">
        <v>2230</v>
      </c>
      <c r="B2000" t="s">
        <v>30</v>
      </c>
      <c r="C2000" t="s">
        <v>204</v>
      </c>
      <c r="D2000" t="s">
        <v>205</v>
      </c>
      <c r="E2000" t="s">
        <v>251</v>
      </c>
      <c r="F2000" t="s">
        <v>221</v>
      </c>
      <c r="H2000" t="s">
        <v>290</v>
      </c>
      <c r="K2000" t="s">
        <v>210</v>
      </c>
      <c r="L2000" t="s">
        <v>211</v>
      </c>
      <c r="M2000" t="s">
        <v>212</v>
      </c>
      <c r="N2000" t="s">
        <v>213</v>
      </c>
      <c r="O2000" t="s">
        <v>214</v>
      </c>
      <c r="P2000" t="s">
        <v>259</v>
      </c>
      <c r="Q2000">
        <v>2</v>
      </c>
      <c r="R2000" t="s">
        <v>216</v>
      </c>
      <c r="U2000" t="s">
        <v>326</v>
      </c>
      <c r="V2000" t="s">
        <v>218</v>
      </c>
      <c r="W2000" t="s">
        <v>219</v>
      </c>
    </row>
    <row r="2001" spans="1:23" x14ac:dyDescent="0.25">
      <c r="A2001">
        <v>1916</v>
      </c>
      <c r="B2001" t="s">
        <v>30</v>
      </c>
      <c r="C2001" t="s">
        <v>204</v>
      </c>
      <c r="D2001" t="s">
        <v>205</v>
      </c>
      <c r="E2001" t="s">
        <v>246</v>
      </c>
      <c r="K2001" t="s">
        <v>48</v>
      </c>
      <c r="N2001" t="s">
        <v>236</v>
      </c>
      <c r="O2001" t="s">
        <v>236</v>
      </c>
      <c r="S2001" t="s">
        <v>255</v>
      </c>
      <c r="T2001">
        <v>30</v>
      </c>
      <c r="U2001" t="s">
        <v>226</v>
      </c>
      <c r="V2001" t="s">
        <v>227</v>
      </c>
      <c r="W2001" t="s">
        <v>230</v>
      </c>
    </row>
    <row r="2002" spans="1:23" x14ac:dyDescent="0.25">
      <c r="A2002">
        <v>1917</v>
      </c>
      <c r="B2002" t="s">
        <v>30</v>
      </c>
      <c r="C2002" t="s">
        <v>204</v>
      </c>
      <c r="D2002" t="s">
        <v>205</v>
      </c>
      <c r="E2002" t="s">
        <v>246</v>
      </c>
      <c r="K2002" t="s">
        <v>48</v>
      </c>
      <c r="N2002" t="s">
        <v>236</v>
      </c>
      <c r="O2002" t="s">
        <v>236</v>
      </c>
      <c r="S2002" t="s">
        <v>255</v>
      </c>
      <c r="T2002">
        <v>30</v>
      </c>
      <c r="U2002" t="s">
        <v>226</v>
      </c>
      <c r="V2002" t="s">
        <v>227</v>
      </c>
      <c r="W2002" t="s">
        <v>219</v>
      </c>
    </row>
    <row r="2003" spans="1:23" x14ac:dyDescent="0.25">
      <c r="A2003">
        <v>2284</v>
      </c>
      <c r="B2003" t="s">
        <v>30</v>
      </c>
      <c r="C2003" t="s">
        <v>204</v>
      </c>
      <c r="D2003" t="s">
        <v>205</v>
      </c>
      <c r="E2003" t="s">
        <v>251</v>
      </c>
      <c r="F2003" t="s">
        <v>221</v>
      </c>
      <c r="H2003" t="s">
        <v>222</v>
      </c>
      <c r="K2003" t="s">
        <v>210</v>
      </c>
      <c r="L2003" t="s">
        <v>211</v>
      </c>
      <c r="M2003" t="s">
        <v>212</v>
      </c>
      <c r="N2003" t="s">
        <v>213</v>
      </c>
      <c r="O2003" t="s">
        <v>214</v>
      </c>
      <c r="P2003" t="s">
        <v>215</v>
      </c>
      <c r="Q2003">
        <v>7</v>
      </c>
      <c r="R2003" t="s">
        <v>216</v>
      </c>
      <c r="U2003" t="s">
        <v>261</v>
      </c>
      <c r="V2003" t="s">
        <v>227</v>
      </c>
      <c r="W2003" t="s">
        <v>230</v>
      </c>
    </row>
    <row r="2004" spans="1:23" x14ac:dyDescent="0.25">
      <c r="A2004">
        <v>1920</v>
      </c>
      <c r="B2004" t="s">
        <v>30</v>
      </c>
      <c r="C2004" t="s">
        <v>204</v>
      </c>
      <c r="D2004" t="s">
        <v>205</v>
      </c>
      <c r="E2004" t="s">
        <v>246</v>
      </c>
      <c r="K2004" t="s">
        <v>48</v>
      </c>
      <c r="N2004" t="s">
        <v>236</v>
      </c>
      <c r="O2004" t="s">
        <v>236</v>
      </c>
      <c r="S2004" t="s">
        <v>339</v>
      </c>
      <c r="T2004">
        <v>70</v>
      </c>
      <c r="U2004" t="s">
        <v>226</v>
      </c>
      <c r="V2004" t="s">
        <v>227</v>
      </c>
      <c r="W2004" t="s">
        <v>219</v>
      </c>
    </row>
    <row r="2005" spans="1:23" x14ac:dyDescent="0.25">
      <c r="A2005">
        <v>1921</v>
      </c>
      <c r="B2005" t="s">
        <v>30</v>
      </c>
      <c r="C2005" t="s">
        <v>204</v>
      </c>
      <c r="D2005" t="s">
        <v>205</v>
      </c>
      <c r="E2005" t="s">
        <v>246</v>
      </c>
      <c r="K2005" t="s">
        <v>48</v>
      </c>
      <c r="N2005" t="s">
        <v>236</v>
      </c>
      <c r="O2005" t="s">
        <v>236</v>
      </c>
      <c r="S2005" t="s">
        <v>263</v>
      </c>
      <c r="T2005">
        <v>100</v>
      </c>
      <c r="U2005" t="s">
        <v>226</v>
      </c>
      <c r="V2005" t="s">
        <v>227</v>
      </c>
      <c r="W2005" t="s">
        <v>219</v>
      </c>
    </row>
    <row r="2006" spans="1:23" x14ac:dyDescent="0.25">
      <c r="A2006">
        <v>1922</v>
      </c>
      <c r="B2006" t="s">
        <v>30</v>
      </c>
      <c r="C2006" t="s">
        <v>204</v>
      </c>
      <c r="D2006" t="s">
        <v>205</v>
      </c>
      <c r="E2006" t="s">
        <v>246</v>
      </c>
      <c r="K2006" t="s">
        <v>48</v>
      </c>
      <c r="N2006" t="s">
        <v>236</v>
      </c>
      <c r="O2006" t="s">
        <v>236</v>
      </c>
      <c r="S2006" t="s">
        <v>255</v>
      </c>
      <c r="T2006">
        <v>30</v>
      </c>
      <c r="U2006" t="s">
        <v>226</v>
      </c>
      <c r="V2006" t="s">
        <v>227</v>
      </c>
      <c r="W2006" t="s">
        <v>230</v>
      </c>
    </row>
    <row r="2007" spans="1:23" x14ac:dyDescent="0.25">
      <c r="A2007">
        <v>1923</v>
      </c>
      <c r="B2007" t="s">
        <v>30</v>
      </c>
      <c r="C2007" t="s">
        <v>204</v>
      </c>
      <c r="D2007" t="s">
        <v>205</v>
      </c>
      <c r="E2007" t="s">
        <v>45</v>
      </c>
      <c r="K2007" t="s">
        <v>45</v>
      </c>
      <c r="N2007" t="s">
        <v>236</v>
      </c>
      <c r="O2007" t="s">
        <v>236</v>
      </c>
    </row>
    <row r="2008" spans="1:23" x14ac:dyDescent="0.25">
      <c r="A2008">
        <v>2287</v>
      </c>
      <c r="B2008" t="s">
        <v>30</v>
      </c>
      <c r="C2008" t="s">
        <v>204</v>
      </c>
      <c r="D2008" t="s">
        <v>205</v>
      </c>
      <c r="E2008" t="s">
        <v>251</v>
      </c>
      <c r="F2008" t="s">
        <v>221</v>
      </c>
      <c r="H2008" t="s">
        <v>290</v>
      </c>
      <c r="K2008" t="s">
        <v>210</v>
      </c>
      <c r="L2008" t="s">
        <v>211</v>
      </c>
      <c r="M2008" t="s">
        <v>212</v>
      </c>
      <c r="N2008" t="s">
        <v>213</v>
      </c>
      <c r="O2008" t="s">
        <v>214</v>
      </c>
      <c r="P2008" t="s">
        <v>228</v>
      </c>
      <c r="Q2008">
        <v>12.5</v>
      </c>
      <c r="R2008" t="s">
        <v>216</v>
      </c>
      <c r="U2008" t="s">
        <v>229</v>
      </c>
      <c r="V2008" t="s">
        <v>218</v>
      </c>
      <c r="W2008" t="s">
        <v>230</v>
      </c>
    </row>
    <row r="2009" spans="1:23" x14ac:dyDescent="0.25">
      <c r="A2009">
        <v>1933</v>
      </c>
      <c r="B2009" t="s">
        <v>30</v>
      </c>
      <c r="C2009" t="s">
        <v>204</v>
      </c>
      <c r="D2009" t="s">
        <v>205</v>
      </c>
      <c r="E2009" t="s">
        <v>246</v>
      </c>
      <c r="K2009" t="s">
        <v>48</v>
      </c>
      <c r="N2009" t="s">
        <v>236</v>
      </c>
      <c r="O2009" t="s">
        <v>236</v>
      </c>
      <c r="S2009" t="s">
        <v>339</v>
      </c>
      <c r="T2009">
        <v>70</v>
      </c>
      <c r="U2009" t="s">
        <v>226</v>
      </c>
      <c r="V2009" t="s">
        <v>218</v>
      </c>
      <c r="W2009" t="s">
        <v>230</v>
      </c>
    </row>
    <row r="2010" spans="1:23" x14ac:dyDescent="0.25">
      <c r="A2010">
        <v>1936</v>
      </c>
      <c r="B2010" t="s">
        <v>30</v>
      </c>
      <c r="C2010" t="s">
        <v>204</v>
      </c>
      <c r="D2010" t="s">
        <v>205</v>
      </c>
      <c r="E2010" t="s">
        <v>246</v>
      </c>
      <c r="K2010" t="s">
        <v>48</v>
      </c>
      <c r="N2010" t="s">
        <v>236</v>
      </c>
      <c r="O2010" t="s">
        <v>236</v>
      </c>
      <c r="S2010" t="s">
        <v>339</v>
      </c>
      <c r="T2010">
        <v>70</v>
      </c>
      <c r="U2010" t="s">
        <v>229</v>
      </c>
      <c r="V2010" t="s">
        <v>227</v>
      </c>
      <c r="W2010" t="s">
        <v>219</v>
      </c>
    </row>
    <row r="2011" spans="1:23" x14ac:dyDescent="0.25">
      <c r="A2011">
        <v>1939</v>
      </c>
      <c r="B2011" t="s">
        <v>30</v>
      </c>
      <c r="C2011" t="s">
        <v>204</v>
      </c>
      <c r="D2011" t="s">
        <v>205</v>
      </c>
      <c r="E2011" t="s">
        <v>246</v>
      </c>
      <c r="K2011" t="s">
        <v>48</v>
      </c>
      <c r="N2011" t="s">
        <v>236</v>
      </c>
      <c r="O2011" t="s">
        <v>236</v>
      </c>
      <c r="S2011" t="s">
        <v>339</v>
      </c>
      <c r="T2011">
        <v>70</v>
      </c>
      <c r="U2011" t="s">
        <v>226</v>
      </c>
      <c r="V2011" t="s">
        <v>218</v>
      </c>
      <c r="W2011" t="s">
        <v>230</v>
      </c>
    </row>
    <row r="2012" spans="1:23" x14ac:dyDescent="0.25">
      <c r="A2012">
        <v>1941</v>
      </c>
      <c r="B2012" t="s">
        <v>30</v>
      </c>
      <c r="C2012" t="s">
        <v>204</v>
      </c>
      <c r="D2012" t="s">
        <v>205</v>
      </c>
      <c r="E2012" t="s">
        <v>43</v>
      </c>
      <c r="K2012" t="s">
        <v>43</v>
      </c>
      <c r="N2012" t="s">
        <v>236</v>
      </c>
      <c r="O2012" t="s">
        <v>236</v>
      </c>
    </row>
    <row r="2013" spans="1:23" x14ac:dyDescent="0.25">
      <c r="A2013">
        <v>2290</v>
      </c>
      <c r="B2013" t="s">
        <v>30</v>
      </c>
      <c r="C2013" t="s">
        <v>204</v>
      </c>
      <c r="D2013" t="s">
        <v>205</v>
      </c>
      <c r="E2013" t="s">
        <v>251</v>
      </c>
      <c r="F2013" t="s">
        <v>221</v>
      </c>
      <c r="H2013" t="s">
        <v>249</v>
      </c>
      <c r="K2013" t="s">
        <v>210</v>
      </c>
      <c r="L2013" t="s">
        <v>211</v>
      </c>
      <c r="M2013" t="s">
        <v>212</v>
      </c>
      <c r="N2013" t="s">
        <v>213</v>
      </c>
      <c r="O2013" t="s">
        <v>214</v>
      </c>
      <c r="P2013" t="s">
        <v>215</v>
      </c>
      <c r="Q2013">
        <v>7</v>
      </c>
      <c r="R2013" t="s">
        <v>216</v>
      </c>
      <c r="U2013" t="s">
        <v>229</v>
      </c>
      <c r="V2013" t="s">
        <v>218</v>
      </c>
      <c r="W2013" t="s">
        <v>230</v>
      </c>
    </row>
    <row r="2014" spans="1:23" x14ac:dyDescent="0.25">
      <c r="A2014">
        <v>1944</v>
      </c>
      <c r="B2014" t="s">
        <v>30</v>
      </c>
      <c r="C2014" t="s">
        <v>204</v>
      </c>
      <c r="D2014" t="s">
        <v>242</v>
      </c>
      <c r="E2014" t="s">
        <v>246</v>
      </c>
      <c r="K2014" t="s">
        <v>48</v>
      </c>
      <c r="N2014" t="s">
        <v>236</v>
      </c>
      <c r="O2014" t="s">
        <v>236</v>
      </c>
      <c r="S2014" t="s">
        <v>339</v>
      </c>
      <c r="T2014">
        <v>70</v>
      </c>
      <c r="U2014" t="s">
        <v>229</v>
      </c>
      <c r="V2014" t="s">
        <v>218</v>
      </c>
      <c r="W2014" t="s">
        <v>219</v>
      </c>
    </row>
    <row r="2015" spans="1:23" x14ac:dyDescent="0.25">
      <c r="A2015">
        <v>1945</v>
      </c>
      <c r="B2015" t="s">
        <v>30</v>
      </c>
      <c r="C2015" t="s">
        <v>204</v>
      </c>
      <c r="D2015" t="s">
        <v>205</v>
      </c>
      <c r="E2015" t="s">
        <v>246</v>
      </c>
      <c r="K2015" t="s">
        <v>48</v>
      </c>
      <c r="N2015" t="s">
        <v>236</v>
      </c>
      <c r="O2015" t="s">
        <v>236</v>
      </c>
      <c r="S2015" t="s">
        <v>255</v>
      </c>
      <c r="T2015">
        <v>30</v>
      </c>
      <c r="U2015" t="s">
        <v>226</v>
      </c>
      <c r="V2015" t="s">
        <v>227</v>
      </c>
      <c r="W2015" t="s">
        <v>219</v>
      </c>
    </row>
    <row r="2016" spans="1:23" x14ac:dyDescent="0.25">
      <c r="A2016">
        <v>2318</v>
      </c>
      <c r="B2016" t="s">
        <v>30</v>
      </c>
      <c r="C2016" t="s">
        <v>204</v>
      </c>
      <c r="D2016" t="s">
        <v>205</v>
      </c>
      <c r="E2016" t="s">
        <v>251</v>
      </c>
      <c r="F2016" t="s">
        <v>221</v>
      </c>
      <c r="H2016" t="s">
        <v>232</v>
      </c>
      <c r="K2016" t="s">
        <v>210</v>
      </c>
      <c r="L2016" t="s">
        <v>211</v>
      </c>
      <c r="M2016" t="s">
        <v>212</v>
      </c>
      <c r="N2016" t="s">
        <v>213</v>
      </c>
      <c r="O2016" t="s">
        <v>214</v>
      </c>
      <c r="P2016" t="s">
        <v>215</v>
      </c>
      <c r="Q2016">
        <v>7</v>
      </c>
      <c r="R2016" t="s">
        <v>239</v>
      </c>
      <c r="U2016" t="s">
        <v>226</v>
      </c>
      <c r="V2016" t="s">
        <v>218</v>
      </c>
      <c r="W2016" t="s">
        <v>219</v>
      </c>
    </row>
    <row r="2017" spans="1:23" x14ac:dyDescent="0.25">
      <c r="A2017">
        <v>1955</v>
      </c>
      <c r="B2017" t="s">
        <v>30</v>
      </c>
      <c r="C2017" t="s">
        <v>204</v>
      </c>
      <c r="D2017" t="s">
        <v>205</v>
      </c>
      <c r="E2017" t="s">
        <v>44</v>
      </c>
      <c r="K2017" t="s">
        <v>44</v>
      </c>
      <c r="N2017" t="s">
        <v>236</v>
      </c>
      <c r="O2017" t="s">
        <v>236</v>
      </c>
    </row>
    <row r="2018" spans="1:23" x14ac:dyDescent="0.25">
      <c r="A2018">
        <v>1956</v>
      </c>
      <c r="B2018" t="s">
        <v>30</v>
      </c>
      <c r="C2018" t="s">
        <v>204</v>
      </c>
      <c r="D2018" t="s">
        <v>205</v>
      </c>
      <c r="E2018" t="s">
        <v>246</v>
      </c>
      <c r="K2018" t="s">
        <v>48</v>
      </c>
      <c r="N2018" t="s">
        <v>236</v>
      </c>
      <c r="O2018" t="s">
        <v>236</v>
      </c>
      <c r="S2018" t="s">
        <v>255</v>
      </c>
      <c r="T2018">
        <v>30</v>
      </c>
      <c r="U2018" t="s">
        <v>226</v>
      </c>
      <c r="V2018" t="s">
        <v>227</v>
      </c>
      <c r="W2018" t="s">
        <v>219</v>
      </c>
    </row>
    <row r="2019" spans="1:23" x14ac:dyDescent="0.25">
      <c r="A2019">
        <v>1957</v>
      </c>
      <c r="B2019" t="s">
        <v>30</v>
      </c>
      <c r="C2019" t="s">
        <v>204</v>
      </c>
      <c r="D2019" t="s">
        <v>205</v>
      </c>
      <c r="E2019" t="s">
        <v>44</v>
      </c>
      <c r="K2019" t="s">
        <v>44</v>
      </c>
      <c r="N2019" t="s">
        <v>236</v>
      </c>
      <c r="O2019" t="s">
        <v>236</v>
      </c>
    </row>
    <row r="2020" spans="1:23" x14ac:dyDescent="0.25">
      <c r="A2020">
        <v>1958</v>
      </c>
      <c r="B2020" t="s">
        <v>30</v>
      </c>
      <c r="C2020" t="s">
        <v>204</v>
      </c>
      <c r="D2020" t="s">
        <v>205</v>
      </c>
      <c r="E2020" t="s">
        <v>47</v>
      </c>
      <c r="K2020" t="s">
        <v>47</v>
      </c>
      <c r="N2020" t="s">
        <v>236</v>
      </c>
      <c r="O2020" t="s">
        <v>236</v>
      </c>
    </row>
    <row r="2021" spans="1:23" x14ac:dyDescent="0.25">
      <c r="A2021">
        <v>1959</v>
      </c>
      <c r="B2021" t="s">
        <v>30</v>
      </c>
      <c r="C2021" t="s">
        <v>204</v>
      </c>
      <c r="D2021" t="s">
        <v>205</v>
      </c>
      <c r="E2021" t="s">
        <v>246</v>
      </c>
      <c r="K2021" t="s">
        <v>48</v>
      </c>
      <c r="N2021" t="s">
        <v>236</v>
      </c>
      <c r="O2021" t="s">
        <v>236</v>
      </c>
      <c r="S2021" t="s">
        <v>247</v>
      </c>
      <c r="T2021">
        <v>110</v>
      </c>
      <c r="U2021" t="s">
        <v>229</v>
      </c>
      <c r="V2021" t="s">
        <v>218</v>
      </c>
      <c r="W2021" t="s">
        <v>219</v>
      </c>
    </row>
    <row r="2022" spans="1:23" x14ac:dyDescent="0.25">
      <c r="A2022">
        <v>2384</v>
      </c>
      <c r="B2022" t="s">
        <v>30</v>
      </c>
      <c r="C2022" t="s">
        <v>220</v>
      </c>
      <c r="D2022" t="s">
        <v>205</v>
      </c>
      <c r="E2022" t="s">
        <v>251</v>
      </c>
      <c r="F2022" t="s">
        <v>221</v>
      </c>
      <c r="H2022" t="s">
        <v>271</v>
      </c>
      <c r="K2022" t="s">
        <v>257</v>
      </c>
      <c r="L2022" t="s">
        <v>211</v>
      </c>
      <c r="M2022" t="s">
        <v>212</v>
      </c>
      <c r="N2022" t="s">
        <v>213</v>
      </c>
      <c r="O2022" t="s">
        <v>214</v>
      </c>
      <c r="P2022" t="s">
        <v>215</v>
      </c>
      <c r="Q2022">
        <v>7</v>
      </c>
      <c r="R2022" t="s">
        <v>233</v>
      </c>
      <c r="U2022" t="s">
        <v>229</v>
      </c>
      <c r="V2022" t="s">
        <v>227</v>
      </c>
      <c r="W2022" t="s">
        <v>219</v>
      </c>
    </row>
    <row r="2023" spans="1:23" x14ac:dyDescent="0.25">
      <c r="A2023">
        <v>1961</v>
      </c>
      <c r="B2023" t="s">
        <v>30</v>
      </c>
      <c r="C2023" t="s">
        <v>204</v>
      </c>
      <c r="D2023" t="s">
        <v>205</v>
      </c>
      <c r="E2023" t="s">
        <v>246</v>
      </c>
      <c r="K2023" t="s">
        <v>48</v>
      </c>
      <c r="N2023" t="s">
        <v>236</v>
      </c>
      <c r="O2023" t="s">
        <v>236</v>
      </c>
      <c r="S2023" t="s">
        <v>247</v>
      </c>
      <c r="T2023">
        <v>110</v>
      </c>
      <c r="U2023" t="s">
        <v>229</v>
      </c>
      <c r="V2023" t="s">
        <v>218</v>
      </c>
      <c r="W2023" t="s">
        <v>230</v>
      </c>
    </row>
    <row r="2024" spans="1:23" x14ac:dyDescent="0.25">
      <c r="A2024">
        <v>1962</v>
      </c>
      <c r="B2024" t="s">
        <v>30</v>
      </c>
      <c r="C2024" t="s">
        <v>204</v>
      </c>
      <c r="D2024" t="s">
        <v>242</v>
      </c>
      <c r="E2024" t="s">
        <v>246</v>
      </c>
      <c r="K2024" t="s">
        <v>48</v>
      </c>
      <c r="N2024" t="s">
        <v>236</v>
      </c>
      <c r="O2024" t="s">
        <v>236</v>
      </c>
      <c r="S2024" t="s">
        <v>247</v>
      </c>
      <c r="T2024">
        <v>110</v>
      </c>
      <c r="U2024" t="s">
        <v>542</v>
      </c>
      <c r="V2024" t="s">
        <v>218</v>
      </c>
      <c r="W2024" t="s">
        <v>230</v>
      </c>
    </row>
    <row r="2025" spans="1:23" x14ac:dyDescent="0.25">
      <c r="A2025">
        <v>1963</v>
      </c>
      <c r="B2025" t="s">
        <v>30</v>
      </c>
      <c r="C2025" t="s">
        <v>204</v>
      </c>
      <c r="D2025" t="s">
        <v>205</v>
      </c>
      <c r="E2025" t="s">
        <v>43</v>
      </c>
      <c r="K2025" t="s">
        <v>43</v>
      </c>
      <c r="N2025" t="s">
        <v>236</v>
      </c>
      <c r="O2025" t="s">
        <v>236</v>
      </c>
    </row>
    <row r="2026" spans="1:23" x14ac:dyDescent="0.25">
      <c r="A2026">
        <v>1964</v>
      </c>
      <c r="B2026" t="s">
        <v>30</v>
      </c>
      <c r="C2026" t="s">
        <v>204</v>
      </c>
      <c r="D2026" t="s">
        <v>205</v>
      </c>
      <c r="E2026" t="s">
        <v>43</v>
      </c>
      <c r="K2026" t="s">
        <v>43</v>
      </c>
      <c r="N2026" t="s">
        <v>236</v>
      </c>
      <c r="O2026" t="s">
        <v>236</v>
      </c>
    </row>
    <row r="2027" spans="1:23" x14ac:dyDescent="0.25">
      <c r="A2027">
        <v>1966</v>
      </c>
      <c r="B2027" t="s">
        <v>30</v>
      </c>
      <c r="C2027" t="s">
        <v>204</v>
      </c>
      <c r="D2027" t="s">
        <v>205</v>
      </c>
      <c r="E2027" t="s">
        <v>246</v>
      </c>
      <c r="K2027" t="s">
        <v>48</v>
      </c>
      <c r="N2027" t="s">
        <v>236</v>
      </c>
      <c r="O2027" t="s">
        <v>236</v>
      </c>
      <c r="S2027" t="s">
        <v>247</v>
      </c>
      <c r="T2027">
        <v>110</v>
      </c>
      <c r="U2027" t="s">
        <v>311</v>
      </c>
      <c r="V2027" t="s">
        <v>218</v>
      </c>
      <c r="W2027" t="s">
        <v>219</v>
      </c>
    </row>
    <row r="2028" spans="1:23" x14ac:dyDescent="0.25">
      <c r="A2028">
        <v>1967</v>
      </c>
      <c r="B2028" t="s">
        <v>30</v>
      </c>
      <c r="C2028" t="s">
        <v>204</v>
      </c>
      <c r="D2028" t="s">
        <v>205</v>
      </c>
      <c r="E2028" t="s">
        <v>246</v>
      </c>
      <c r="K2028" t="s">
        <v>48</v>
      </c>
      <c r="N2028" t="s">
        <v>236</v>
      </c>
      <c r="O2028" t="s">
        <v>236</v>
      </c>
      <c r="S2028" t="s">
        <v>263</v>
      </c>
      <c r="T2028">
        <v>100</v>
      </c>
      <c r="U2028" t="s">
        <v>229</v>
      </c>
      <c r="V2028" t="s">
        <v>227</v>
      </c>
      <c r="W2028" t="s">
        <v>219</v>
      </c>
    </row>
    <row r="2029" spans="1:23" x14ac:dyDescent="0.25">
      <c r="A2029">
        <v>1968</v>
      </c>
      <c r="B2029" t="s">
        <v>30</v>
      </c>
      <c r="C2029" t="s">
        <v>204</v>
      </c>
      <c r="D2029" t="s">
        <v>205</v>
      </c>
      <c r="E2029" t="s">
        <v>246</v>
      </c>
      <c r="K2029" t="s">
        <v>48</v>
      </c>
      <c r="N2029" t="s">
        <v>236</v>
      </c>
      <c r="O2029" t="s">
        <v>236</v>
      </c>
      <c r="S2029" t="s">
        <v>247</v>
      </c>
      <c r="T2029">
        <v>110</v>
      </c>
      <c r="U2029" t="s">
        <v>542</v>
      </c>
      <c r="V2029" t="s">
        <v>218</v>
      </c>
      <c r="W2029" t="s">
        <v>230</v>
      </c>
    </row>
    <row r="2030" spans="1:23" x14ac:dyDescent="0.25">
      <c r="A2030">
        <v>1970</v>
      </c>
      <c r="B2030" t="s">
        <v>30</v>
      </c>
      <c r="C2030" t="s">
        <v>204</v>
      </c>
      <c r="D2030" t="s">
        <v>205</v>
      </c>
      <c r="E2030" t="s">
        <v>246</v>
      </c>
      <c r="K2030" t="s">
        <v>48</v>
      </c>
      <c r="N2030" t="s">
        <v>236</v>
      </c>
      <c r="O2030" t="s">
        <v>236</v>
      </c>
      <c r="S2030" t="s">
        <v>247</v>
      </c>
      <c r="T2030">
        <v>110</v>
      </c>
      <c r="U2030" t="s">
        <v>226</v>
      </c>
      <c r="V2030" t="s">
        <v>218</v>
      </c>
      <c r="W2030" t="s">
        <v>219</v>
      </c>
    </row>
    <row r="2031" spans="1:23" x14ac:dyDescent="0.25">
      <c r="A2031">
        <v>1971</v>
      </c>
      <c r="B2031" t="s">
        <v>30</v>
      </c>
      <c r="C2031" t="s">
        <v>204</v>
      </c>
      <c r="D2031" t="s">
        <v>205</v>
      </c>
      <c r="E2031" t="s">
        <v>206</v>
      </c>
      <c r="F2031" t="s">
        <v>221</v>
      </c>
      <c r="H2031" t="s">
        <v>240</v>
      </c>
      <c r="K2031" t="s">
        <v>210</v>
      </c>
      <c r="L2031" t="s">
        <v>211</v>
      </c>
      <c r="M2031" t="s">
        <v>212</v>
      </c>
      <c r="N2031" t="s">
        <v>213</v>
      </c>
      <c r="O2031" t="s">
        <v>214</v>
      </c>
      <c r="P2031" t="s">
        <v>228</v>
      </c>
      <c r="Q2031">
        <v>12.5</v>
      </c>
      <c r="R2031" t="s">
        <v>216</v>
      </c>
      <c r="U2031" t="s">
        <v>226</v>
      </c>
      <c r="V2031" t="s">
        <v>218</v>
      </c>
      <c r="W2031" t="s">
        <v>219</v>
      </c>
    </row>
    <row r="2032" spans="1:23" x14ac:dyDescent="0.25">
      <c r="A2032">
        <v>1974</v>
      </c>
      <c r="B2032" t="s">
        <v>30</v>
      </c>
      <c r="C2032" t="s">
        <v>204</v>
      </c>
      <c r="D2032" t="s">
        <v>205</v>
      </c>
      <c r="E2032" t="s">
        <v>47</v>
      </c>
      <c r="K2032" t="s">
        <v>47</v>
      </c>
      <c r="N2032" t="s">
        <v>236</v>
      </c>
      <c r="O2032" t="s">
        <v>236</v>
      </c>
    </row>
    <row r="2033" spans="1:23" x14ac:dyDescent="0.25">
      <c r="A2033">
        <v>2576</v>
      </c>
      <c r="B2033" t="s">
        <v>30</v>
      </c>
      <c r="C2033" t="s">
        <v>204</v>
      </c>
      <c r="D2033" t="s">
        <v>205</v>
      </c>
      <c r="E2033" t="s">
        <v>251</v>
      </c>
      <c r="F2033" t="s">
        <v>221</v>
      </c>
      <c r="H2033" t="s">
        <v>249</v>
      </c>
      <c r="K2033" t="s">
        <v>279</v>
      </c>
      <c r="L2033" t="s">
        <v>211</v>
      </c>
      <c r="M2033" t="s">
        <v>212</v>
      </c>
      <c r="N2033" t="s">
        <v>213</v>
      </c>
      <c r="O2033" t="s">
        <v>214</v>
      </c>
      <c r="P2033" t="s">
        <v>215</v>
      </c>
      <c r="Q2033">
        <v>7</v>
      </c>
      <c r="R2033" t="s">
        <v>216</v>
      </c>
      <c r="U2033" t="s">
        <v>229</v>
      </c>
      <c r="V2033" t="s">
        <v>227</v>
      </c>
      <c r="W2033" t="s">
        <v>219</v>
      </c>
    </row>
    <row r="2034" spans="1:23" x14ac:dyDescent="0.25">
      <c r="A2034">
        <v>1979</v>
      </c>
      <c r="B2034" t="s">
        <v>30</v>
      </c>
      <c r="C2034" t="s">
        <v>204</v>
      </c>
      <c r="D2034" t="s">
        <v>205</v>
      </c>
      <c r="E2034" t="s">
        <v>246</v>
      </c>
      <c r="K2034" t="s">
        <v>48</v>
      </c>
      <c r="N2034" t="s">
        <v>236</v>
      </c>
      <c r="O2034" t="s">
        <v>236</v>
      </c>
      <c r="S2034" t="s">
        <v>255</v>
      </c>
      <c r="T2034">
        <v>30</v>
      </c>
      <c r="U2034" t="s">
        <v>226</v>
      </c>
      <c r="V2034" t="s">
        <v>227</v>
      </c>
      <c r="W2034" t="s">
        <v>219</v>
      </c>
    </row>
    <row r="2035" spans="1:23" x14ac:dyDescent="0.25">
      <c r="A2035">
        <v>1982</v>
      </c>
      <c r="B2035" t="s">
        <v>30</v>
      </c>
      <c r="C2035" t="s">
        <v>204</v>
      </c>
      <c r="D2035" t="s">
        <v>205</v>
      </c>
      <c r="E2035" t="s">
        <v>246</v>
      </c>
      <c r="K2035" t="s">
        <v>48</v>
      </c>
      <c r="N2035" t="s">
        <v>236</v>
      </c>
      <c r="O2035" t="s">
        <v>236</v>
      </c>
      <c r="S2035" t="s">
        <v>263</v>
      </c>
      <c r="T2035">
        <v>100</v>
      </c>
      <c r="U2035" t="s">
        <v>428</v>
      </c>
      <c r="V2035" t="s">
        <v>227</v>
      </c>
      <c r="W2035" t="s">
        <v>219</v>
      </c>
    </row>
    <row r="2036" spans="1:23" x14ac:dyDescent="0.25">
      <c r="A2036">
        <v>1986</v>
      </c>
      <c r="B2036" t="s">
        <v>30</v>
      </c>
      <c r="C2036" t="s">
        <v>204</v>
      </c>
      <c r="D2036" t="s">
        <v>205</v>
      </c>
      <c r="E2036" t="s">
        <v>43</v>
      </c>
      <c r="K2036" t="s">
        <v>43</v>
      </c>
      <c r="N2036" t="s">
        <v>236</v>
      </c>
      <c r="O2036" t="s">
        <v>236</v>
      </c>
    </row>
    <row r="2037" spans="1:23" x14ac:dyDescent="0.25">
      <c r="A2037">
        <v>1988</v>
      </c>
      <c r="B2037" t="s">
        <v>30</v>
      </c>
      <c r="C2037" t="s">
        <v>204</v>
      </c>
      <c r="D2037" t="s">
        <v>205</v>
      </c>
      <c r="E2037" t="s">
        <v>206</v>
      </c>
      <c r="F2037" t="s">
        <v>207</v>
      </c>
      <c r="G2037" t="s">
        <v>245</v>
      </c>
      <c r="H2037" t="s">
        <v>254</v>
      </c>
      <c r="K2037" t="s">
        <v>210</v>
      </c>
      <c r="L2037" t="s">
        <v>237</v>
      </c>
      <c r="M2037" t="s">
        <v>238</v>
      </c>
      <c r="N2037" t="s">
        <v>223</v>
      </c>
      <c r="O2037" t="s">
        <v>224</v>
      </c>
      <c r="P2037" t="s">
        <v>235</v>
      </c>
      <c r="Q2037">
        <v>15</v>
      </c>
      <c r="R2037" t="s">
        <v>274</v>
      </c>
      <c r="U2037" t="s">
        <v>229</v>
      </c>
      <c r="V2037" t="s">
        <v>227</v>
      </c>
      <c r="W2037" t="s">
        <v>230</v>
      </c>
    </row>
    <row r="2038" spans="1:23" x14ac:dyDescent="0.25">
      <c r="A2038">
        <v>2582</v>
      </c>
      <c r="B2038" t="s">
        <v>30</v>
      </c>
      <c r="C2038" t="s">
        <v>204</v>
      </c>
      <c r="D2038" t="s">
        <v>205</v>
      </c>
      <c r="E2038" t="s">
        <v>251</v>
      </c>
      <c r="F2038" t="s">
        <v>221</v>
      </c>
      <c r="H2038" t="s">
        <v>249</v>
      </c>
      <c r="K2038" t="s">
        <v>210</v>
      </c>
      <c r="L2038" t="s">
        <v>211</v>
      </c>
      <c r="M2038" t="s">
        <v>212</v>
      </c>
      <c r="N2038" t="s">
        <v>213</v>
      </c>
      <c r="O2038" t="s">
        <v>214</v>
      </c>
      <c r="P2038" t="s">
        <v>228</v>
      </c>
      <c r="Q2038">
        <v>12.5</v>
      </c>
      <c r="R2038" t="s">
        <v>216</v>
      </c>
      <c r="U2038" t="s">
        <v>229</v>
      </c>
      <c r="V2038" t="s">
        <v>227</v>
      </c>
      <c r="W2038" t="s">
        <v>219</v>
      </c>
    </row>
    <row r="2039" spans="1:23" x14ac:dyDescent="0.25">
      <c r="A2039">
        <v>1993</v>
      </c>
      <c r="B2039" t="s">
        <v>30</v>
      </c>
      <c r="C2039" t="s">
        <v>204</v>
      </c>
      <c r="D2039" t="s">
        <v>205</v>
      </c>
      <c r="E2039" t="s">
        <v>246</v>
      </c>
      <c r="K2039" t="s">
        <v>48</v>
      </c>
      <c r="N2039" t="s">
        <v>236</v>
      </c>
      <c r="O2039" t="s">
        <v>236</v>
      </c>
      <c r="S2039" t="s">
        <v>247</v>
      </c>
      <c r="T2039">
        <v>110</v>
      </c>
      <c r="U2039" t="s">
        <v>229</v>
      </c>
      <c r="V2039" t="s">
        <v>227</v>
      </c>
      <c r="W2039" t="s">
        <v>219</v>
      </c>
    </row>
    <row r="2040" spans="1:23" x14ac:dyDescent="0.25">
      <c r="A2040">
        <v>1997</v>
      </c>
      <c r="B2040" t="s">
        <v>30</v>
      </c>
      <c r="C2040" t="s">
        <v>204</v>
      </c>
      <c r="D2040" t="s">
        <v>205</v>
      </c>
      <c r="E2040" t="s">
        <v>246</v>
      </c>
      <c r="K2040" t="s">
        <v>48</v>
      </c>
      <c r="N2040" t="s">
        <v>236</v>
      </c>
      <c r="O2040" t="s">
        <v>236</v>
      </c>
      <c r="S2040" t="s">
        <v>255</v>
      </c>
      <c r="T2040">
        <v>30</v>
      </c>
      <c r="U2040" t="s">
        <v>270</v>
      </c>
      <c r="V2040" t="s">
        <v>227</v>
      </c>
      <c r="W2040" t="s">
        <v>230</v>
      </c>
    </row>
    <row r="2041" spans="1:23" x14ac:dyDescent="0.25">
      <c r="A2041">
        <v>2003</v>
      </c>
      <c r="B2041" t="s">
        <v>30</v>
      </c>
      <c r="C2041" t="s">
        <v>204</v>
      </c>
      <c r="D2041" t="s">
        <v>205</v>
      </c>
      <c r="E2041" t="s">
        <v>246</v>
      </c>
      <c r="K2041" t="s">
        <v>48</v>
      </c>
      <c r="N2041" t="s">
        <v>236</v>
      </c>
      <c r="O2041" t="s">
        <v>236</v>
      </c>
      <c r="S2041" t="s">
        <v>263</v>
      </c>
      <c r="T2041">
        <v>100</v>
      </c>
      <c r="U2041" t="s">
        <v>229</v>
      </c>
      <c r="V2041" t="s">
        <v>227</v>
      </c>
      <c r="W2041" t="s">
        <v>219</v>
      </c>
    </row>
    <row r="2042" spans="1:23" x14ac:dyDescent="0.25">
      <c r="A2042">
        <v>2015</v>
      </c>
      <c r="B2042" t="s">
        <v>30</v>
      </c>
      <c r="C2042" t="s">
        <v>204</v>
      </c>
      <c r="D2042" t="s">
        <v>205</v>
      </c>
      <c r="E2042" t="s">
        <v>246</v>
      </c>
      <c r="K2042" t="s">
        <v>48</v>
      </c>
      <c r="N2042" t="s">
        <v>236</v>
      </c>
      <c r="O2042" t="s">
        <v>236</v>
      </c>
      <c r="S2042" t="s">
        <v>339</v>
      </c>
      <c r="T2042">
        <v>70</v>
      </c>
      <c r="U2042" t="s">
        <v>288</v>
      </c>
      <c r="V2042" t="s">
        <v>218</v>
      </c>
      <c r="W2042" t="s">
        <v>219</v>
      </c>
    </row>
    <row r="2043" spans="1:23" x14ac:dyDescent="0.25">
      <c r="A2043">
        <v>2029</v>
      </c>
      <c r="B2043" t="s">
        <v>30</v>
      </c>
      <c r="C2043" t="s">
        <v>220</v>
      </c>
      <c r="D2043" t="s">
        <v>205</v>
      </c>
      <c r="E2043" t="s">
        <v>246</v>
      </c>
      <c r="K2043" t="s">
        <v>48</v>
      </c>
      <c r="N2043" t="s">
        <v>236</v>
      </c>
      <c r="O2043" t="s">
        <v>236</v>
      </c>
      <c r="S2043" t="s">
        <v>247</v>
      </c>
      <c r="T2043">
        <v>110</v>
      </c>
      <c r="U2043" t="s">
        <v>413</v>
      </c>
      <c r="V2043" t="s">
        <v>227</v>
      </c>
      <c r="W2043" t="s">
        <v>219</v>
      </c>
    </row>
    <row r="2044" spans="1:23" x14ac:dyDescent="0.25">
      <c r="A2044">
        <v>2033</v>
      </c>
      <c r="B2044" t="s">
        <v>30</v>
      </c>
      <c r="C2044" t="s">
        <v>204</v>
      </c>
      <c r="D2044" t="s">
        <v>205</v>
      </c>
      <c r="E2044" t="s">
        <v>47</v>
      </c>
      <c r="K2044" t="s">
        <v>47</v>
      </c>
      <c r="N2044" t="s">
        <v>236</v>
      </c>
      <c r="O2044" t="s">
        <v>236</v>
      </c>
    </row>
    <row r="2045" spans="1:23" x14ac:dyDescent="0.25">
      <c r="A2045">
        <v>2034</v>
      </c>
      <c r="B2045" t="s">
        <v>30</v>
      </c>
      <c r="C2045" t="s">
        <v>204</v>
      </c>
      <c r="D2045" t="s">
        <v>205</v>
      </c>
      <c r="E2045" t="s">
        <v>206</v>
      </c>
      <c r="F2045" t="s">
        <v>207</v>
      </c>
      <c r="G2045" t="s">
        <v>208</v>
      </c>
      <c r="H2045" t="s">
        <v>249</v>
      </c>
      <c r="K2045" t="s">
        <v>210</v>
      </c>
      <c r="L2045" t="s">
        <v>237</v>
      </c>
      <c r="M2045" t="s">
        <v>238</v>
      </c>
      <c r="N2045" t="s">
        <v>213</v>
      </c>
      <c r="O2045" t="s">
        <v>214</v>
      </c>
      <c r="P2045" t="s">
        <v>215</v>
      </c>
      <c r="Q2045">
        <v>7</v>
      </c>
      <c r="R2045" t="s">
        <v>216</v>
      </c>
      <c r="U2045" t="s">
        <v>226</v>
      </c>
      <c r="V2045" t="s">
        <v>227</v>
      </c>
      <c r="W2045" t="s">
        <v>219</v>
      </c>
    </row>
    <row r="2046" spans="1:23" x14ac:dyDescent="0.25">
      <c r="A2046">
        <v>2584</v>
      </c>
      <c r="B2046" t="s">
        <v>30</v>
      </c>
      <c r="C2046" t="s">
        <v>204</v>
      </c>
      <c r="D2046" t="s">
        <v>205</v>
      </c>
      <c r="E2046" t="s">
        <v>251</v>
      </c>
      <c r="F2046" t="s">
        <v>221</v>
      </c>
      <c r="H2046" t="s">
        <v>249</v>
      </c>
      <c r="K2046" t="s">
        <v>210</v>
      </c>
      <c r="L2046" t="s">
        <v>211</v>
      </c>
      <c r="M2046" t="s">
        <v>212</v>
      </c>
      <c r="N2046" t="s">
        <v>213</v>
      </c>
      <c r="O2046" t="s">
        <v>214</v>
      </c>
      <c r="P2046" t="s">
        <v>259</v>
      </c>
      <c r="Q2046">
        <v>2</v>
      </c>
      <c r="R2046" t="s">
        <v>233</v>
      </c>
      <c r="U2046" t="s">
        <v>278</v>
      </c>
      <c r="V2046" t="s">
        <v>218</v>
      </c>
      <c r="W2046" t="s">
        <v>230</v>
      </c>
    </row>
    <row r="2047" spans="1:23" x14ac:dyDescent="0.25">
      <c r="A2047">
        <v>2037</v>
      </c>
      <c r="B2047" t="s">
        <v>30</v>
      </c>
      <c r="C2047" t="s">
        <v>204</v>
      </c>
      <c r="D2047" t="s">
        <v>205</v>
      </c>
      <c r="E2047" t="s">
        <v>206</v>
      </c>
      <c r="F2047" t="s">
        <v>207</v>
      </c>
      <c r="G2047" t="s">
        <v>245</v>
      </c>
      <c r="H2047" t="s">
        <v>265</v>
      </c>
      <c r="K2047" t="s">
        <v>210</v>
      </c>
      <c r="L2047" t="s">
        <v>237</v>
      </c>
      <c r="M2047" t="s">
        <v>238</v>
      </c>
      <c r="N2047" t="s">
        <v>223</v>
      </c>
      <c r="O2047" t="s">
        <v>224</v>
      </c>
      <c r="P2047" t="s">
        <v>228</v>
      </c>
      <c r="Q2047">
        <v>12.5</v>
      </c>
      <c r="R2047" t="s">
        <v>216</v>
      </c>
      <c r="U2047" t="s">
        <v>229</v>
      </c>
      <c r="V2047" t="s">
        <v>218</v>
      </c>
      <c r="W2047" t="s">
        <v>219</v>
      </c>
    </row>
    <row r="2048" spans="1:23" x14ac:dyDescent="0.25">
      <c r="A2048">
        <v>2043</v>
      </c>
      <c r="B2048" t="s">
        <v>30</v>
      </c>
      <c r="C2048" t="s">
        <v>204</v>
      </c>
      <c r="D2048" t="s">
        <v>205</v>
      </c>
      <c r="E2048" t="s">
        <v>246</v>
      </c>
      <c r="K2048" t="s">
        <v>48</v>
      </c>
      <c r="N2048" t="s">
        <v>236</v>
      </c>
      <c r="O2048" t="s">
        <v>236</v>
      </c>
      <c r="S2048" t="s">
        <v>339</v>
      </c>
      <c r="T2048">
        <v>70</v>
      </c>
      <c r="U2048" t="s">
        <v>280</v>
      </c>
      <c r="V2048" t="s">
        <v>227</v>
      </c>
      <c r="W2048" t="s">
        <v>219</v>
      </c>
    </row>
    <row r="2049" spans="1:23" x14ac:dyDescent="0.25">
      <c r="A2049">
        <v>2076</v>
      </c>
      <c r="B2049" t="s">
        <v>30</v>
      </c>
      <c r="C2049" t="s">
        <v>204</v>
      </c>
      <c r="D2049" t="s">
        <v>205</v>
      </c>
      <c r="E2049" t="s">
        <v>246</v>
      </c>
      <c r="K2049" t="s">
        <v>48</v>
      </c>
      <c r="N2049" t="s">
        <v>236</v>
      </c>
      <c r="O2049" t="s">
        <v>236</v>
      </c>
      <c r="S2049" t="s">
        <v>263</v>
      </c>
      <c r="T2049">
        <v>100</v>
      </c>
      <c r="U2049" t="s">
        <v>278</v>
      </c>
      <c r="V2049" t="s">
        <v>227</v>
      </c>
      <c r="W2049" t="s">
        <v>230</v>
      </c>
    </row>
    <row r="2050" spans="1:23" x14ac:dyDescent="0.25">
      <c r="A2050">
        <v>2079</v>
      </c>
      <c r="B2050" t="s">
        <v>30</v>
      </c>
      <c r="C2050" t="s">
        <v>204</v>
      </c>
      <c r="D2050" t="s">
        <v>205</v>
      </c>
      <c r="E2050" t="s">
        <v>206</v>
      </c>
      <c r="F2050" t="s">
        <v>207</v>
      </c>
      <c r="G2050" t="s">
        <v>231</v>
      </c>
      <c r="H2050" t="s">
        <v>271</v>
      </c>
      <c r="K2050" t="s">
        <v>210</v>
      </c>
      <c r="L2050" t="s">
        <v>211</v>
      </c>
      <c r="M2050" t="s">
        <v>212</v>
      </c>
      <c r="N2050" t="s">
        <v>223</v>
      </c>
      <c r="O2050" t="s">
        <v>224</v>
      </c>
      <c r="P2050" t="s">
        <v>215</v>
      </c>
      <c r="Q2050">
        <v>7</v>
      </c>
      <c r="R2050" t="s">
        <v>216</v>
      </c>
      <c r="U2050" t="s">
        <v>280</v>
      </c>
      <c r="V2050" t="s">
        <v>218</v>
      </c>
      <c r="W2050" t="s">
        <v>219</v>
      </c>
    </row>
    <row r="2051" spans="1:23" x14ac:dyDescent="0.25">
      <c r="A2051">
        <v>2081</v>
      </c>
      <c r="B2051" t="s">
        <v>30</v>
      </c>
      <c r="C2051" t="s">
        <v>220</v>
      </c>
      <c r="D2051" t="s">
        <v>205</v>
      </c>
      <c r="E2051" t="s">
        <v>206</v>
      </c>
      <c r="F2051" t="s">
        <v>221</v>
      </c>
      <c r="H2051" t="s">
        <v>232</v>
      </c>
      <c r="K2051" t="s">
        <v>210</v>
      </c>
      <c r="L2051" t="s">
        <v>211</v>
      </c>
      <c r="M2051" t="s">
        <v>212</v>
      </c>
      <c r="N2051" t="s">
        <v>213</v>
      </c>
      <c r="O2051" t="s">
        <v>214</v>
      </c>
      <c r="P2051" t="s">
        <v>215</v>
      </c>
      <c r="Q2051">
        <v>7</v>
      </c>
      <c r="R2051" t="s">
        <v>216</v>
      </c>
      <c r="U2051" t="s">
        <v>229</v>
      </c>
      <c r="V2051" t="s">
        <v>227</v>
      </c>
      <c r="W2051" t="s">
        <v>230</v>
      </c>
    </row>
    <row r="2052" spans="1:23" x14ac:dyDescent="0.25">
      <c r="A2052">
        <v>2611</v>
      </c>
      <c r="B2052" t="s">
        <v>30</v>
      </c>
      <c r="C2052" t="s">
        <v>204</v>
      </c>
      <c r="D2052" t="s">
        <v>205</v>
      </c>
      <c r="E2052" t="s">
        <v>251</v>
      </c>
      <c r="F2052" t="s">
        <v>221</v>
      </c>
      <c r="H2052" t="s">
        <v>249</v>
      </c>
      <c r="K2052" t="s">
        <v>243</v>
      </c>
      <c r="L2052" t="s">
        <v>211</v>
      </c>
      <c r="M2052" t="s">
        <v>212</v>
      </c>
      <c r="N2052" t="s">
        <v>213</v>
      </c>
      <c r="O2052" t="s">
        <v>214</v>
      </c>
      <c r="P2052" t="s">
        <v>215</v>
      </c>
      <c r="Q2052">
        <v>7</v>
      </c>
      <c r="R2052" t="s">
        <v>233</v>
      </c>
      <c r="U2052" t="s">
        <v>226</v>
      </c>
      <c r="V2052" t="s">
        <v>218</v>
      </c>
      <c r="W2052" t="s">
        <v>230</v>
      </c>
    </row>
    <row r="2053" spans="1:23" x14ac:dyDescent="0.25">
      <c r="A2053">
        <v>2086</v>
      </c>
      <c r="B2053" t="s">
        <v>30</v>
      </c>
      <c r="C2053" t="s">
        <v>204</v>
      </c>
      <c r="D2053" t="s">
        <v>205</v>
      </c>
      <c r="E2053" t="s">
        <v>47</v>
      </c>
      <c r="K2053" t="s">
        <v>47</v>
      </c>
      <c r="N2053" t="s">
        <v>236</v>
      </c>
      <c r="O2053" t="s">
        <v>236</v>
      </c>
    </row>
    <row r="2054" spans="1:23" x14ac:dyDescent="0.25">
      <c r="A2054">
        <v>2090</v>
      </c>
      <c r="B2054" t="s">
        <v>30</v>
      </c>
      <c r="C2054" t="s">
        <v>204</v>
      </c>
      <c r="D2054" t="s">
        <v>205</v>
      </c>
      <c r="E2054" t="s">
        <v>246</v>
      </c>
      <c r="K2054" t="s">
        <v>48</v>
      </c>
      <c r="N2054" t="s">
        <v>236</v>
      </c>
      <c r="O2054" t="s">
        <v>236</v>
      </c>
      <c r="S2054" t="s">
        <v>339</v>
      </c>
      <c r="T2054">
        <v>70</v>
      </c>
      <c r="U2054" t="s">
        <v>226</v>
      </c>
      <c r="V2054" t="s">
        <v>218</v>
      </c>
      <c r="W2054" t="s">
        <v>230</v>
      </c>
    </row>
    <row r="2055" spans="1:23" x14ac:dyDescent="0.25">
      <c r="A2055">
        <v>2093</v>
      </c>
      <c r="B2055" t="s">
        <v>30</v>
      </c>
      <c r="C2055" t="s">
        <v>204</v>
      </c>
      <c r="D2055" t="s">
        <v>205</v>
      </c>
      <c r="E2055" t="s">
        <v>246</v>
      </c>
      <c r="K2055" t="s">
        <v>48</v>
      </c>
      <c r="N2055" t="s">
        <v>236</v>
      </c>
      <c r="O2055" t="s">
        <v>236</v>
      </c>
      <c r="S2055" t="s">
        <v>339</v>
      </c>
      <c r="T2055">
        <v>70</v>
      </c>
      <c r="U2055" t="s">
        <v>226</v>
      </c>
      <c r="V2055" t="s">
        <v>218</v>
      </c>
      <c r="W2055" t="s">
        <v>230</v>
      </c>
    </row>
    <row r="2056" spans="1:23" x14ac:dyDescent="0.25">
      <c r="A2056">
        <v>2615</v>
      </c>
      <c r="B2056" t="s">
        <v>30</v>
      </c>
      <c r="C2056" t="s">
        <v>204</v>
      </c>
      <c r="D2056" t="s">
        <v>205</v>
      </c>
      <c r="E2056" t="s">
        <v>251</v>
      </c>
      <c r="F2056" t="s">
        <v>221</v>
      </c>
      <c r="H2056" t="s">
        <v>249</v>
      </c>
      <c r="K2056" t="s">
        <v>210</v>
      </c>
      <c r="L2056" t="s">
        <v>211</v>
      </c>
      <c r="M2056" t="s">
        <v>212</v>
      </c>
      <c r="N2056" t="s">
        <v>213</v>
      </c>
      <c r="O2056" t="s">
        <v>214</v>
      </c>
      <c r="P2056" t="s">
        <v>235</v>
      </c>
      <c r="Q2056">
        <v>15</v>
      </c>
      <c r="R2056" t="s">
        <v>216</v>
      </c>
      <c r="U2056" t="s">
        <v>226</v>
      </c>
      <c r="V2056" t="s">
        <v>218</v>
      </c>
      <c r="W2056" t="s">
        <v>230</v>
      </c>
    </row>
    <row r="2057" spans="1:23" x14ac:dyDescent="0.25">
      <c r="A2057">
        <v>2098</v>
      </c>
      <c r="B2057" t="s">
        <v>30</v>
      </c>
      <c r="C2057" t="s">
        <v>204</v>
      </c>
      <c r="D2057" t="s">
        <v>205</v>
      </c>
      <c r="E2057" t="s">
        <v>246</v>
      </c>
      <c r="K2057" t="s">
        <v>48</v>
      </c>
      <c r="N2057" t="s">
        <v>236</v>
      </c>
      <c r="O2057" t="s">
        <v>236</v>
      </c>
      <c r="S2057" t="s">
        <v>247</v>
      </c>
      <c r="T2057">
        <v>110</v>
      </c>
      <c r="U2057" t="s">
        <v>229</v>
      </c>
      <c r="V2057" t="s">
        <v>218</v>
      </c>
      <c r="W2057" t="s">
        <v>219</v>
      </c>
    </row>
    <row r="2058" spans="1:23" x14ac:dyDescent="0.25">
      <c r="A2058">
        <v>2659</v>
      </c>
      <c r="B2058" t="s">
        <v>30</v>
      </c>
      <c r="C2058" t="s">
        <v>204</v>
      </c>
      <c r="D2058" t="s">
        <v>205</v>
      </c>
      <c r="E2058" t="s">
        <v>251</v>
      </c>
      <c r="F2058" t="s">
        <v>221</v>
      </c>
      <c r="H2058" t="s">
        <v>249</v>
      </c>
      <c r="K2058" t="s">
        <v>210</v>
      </c>
      <c r="L2058" t="s">
        <v>211</v>
      </c>
      <c r="M2058" t="s">
        <v>212</v>
      </c>
      <c r="N2058" t="s">
        <v>213</v>
      </c>
      <c r="O2058" t="s">
        <v>214</v>
      </c>
      <c r="P2058" t="s">
        <v>259</v>
      </c>
      <c r="Q2058">
        <v>2</v>
      </c>
      <c r="R2058" t="s">
        <v>225</v>
      </c>
      <c r="U2058" t="s">
        <v>300</v>
      </c>
      <c r="V2058" t="s">
        <v>218</v>
      </c>
      <c r="W2058" t="s">
        <v>230</v>
      </c>
    </row>
    <row r="2059" spans="1:23" x14ac:dyDescent="0.25">
      <c r="A2059">
        <v>2108</v>
      </c>
      <c r="B2059" t="s">
        <v>30</v>
      </c>
      <c r="C2059" t="s">
        <v>204</v>
      </c>
      <c r="D2059" t="s">
        <v>205</v>
      </c>
      <c r="E2059" t="s">
        <v>246</v>
      </c>
      <c r="K2059" t="s">
        <v>48</v>
      </c>
      <c r="N2059" t="s">
        <v>236</v>
      </c>
      <c r="O2059" t="s">
        <v>236</v>
      </c>
      <c r="S2059" t="s">
        <v>263</v>
      </c>
      <c r="T2059">
        <v>100</v>
      </c>
      <c r="U2059" t="s">
        <v>411</v>
      </c>
      <c r="V2059" t="s">
        <v>227</v>
      </c>
      <c r="W2059" t="s">
        <v>230</v>
      </c>
    </row>
    <row r="2060" spans="1:23" x14ac:dyDescent="0.25">
      <c r="A2060">
        <v>2109</v>
      </c>
      <c r="B2060" t="s">
        <v>30</v>
      </c>
      <c r="C2060" t="s">
        <v>204</v>
      </c>
      <c r="D2060" t="s">
        <v>205</v>
      </c>
      <c r="E2060" t="s">
        <v>246</v>
      </c>
      <c r="K2060" t="s">
        <v>48</v>
      </c>
      <c r="N2060" t="s">
        <v>236</v>
      </c>
      <c r="O2060" t="s">
        <v>236</v>
      </c>
      <c r="S2060" t="s">
        <v>263</v>
      </c>
      <c r="T2060">
        <v>100</v>
      </c>
      <c r="U2060" t="s">
        <v>411</v>
      </c>
      <c r="V2060" t="s">
        <v>227</v>
      </c>
      <c r="W2060" t="s">
        <v>219</v>
      </c>
    </row>
    <row r="2061" spans="1:23" x14ac:dyDescent="0.25">
      <c r="A2061">
        <v>2118</v>
      </c>
      <c r="B2061" t="s">
        <v>30</v>
      </c>
      <c r="C2061" t="s">
        <v>204</v>
      </c>
      <c r="D2061" t="s">
        <v>205</v>
      </c>
      <c r="E2061" t="s">
        <v>47</v>
      </c>
      <c r="K2061" t="s">
        <v>47</v>
      </c>
      <c r="N2061" t="s">
        <v>236</v>
      </c>
      <c r="O2061" t="s">
        <v>236</v>
      </c>
    </row>
    <row r="2062" spans="1:23" x14ac:dyDescent="0.25">
      <c r="A2062">
        <v>2119</v>
      </c>
      <c r="B2062" t="s">
        <v>30</v>
      </c>
      <c r="C2062" t="s">
        <v>204</v>
      </c>
      <c r="D2062" t="s">
        <v>205</v>
      </c>
      <c r="E2062" t="s">
        <v>43</v>
      </c>
      <c r="K2062" t="s">
        <v>43</v>
      </c>
      <c r="N2062" t="s">
        <v>236</v>
      </c>
      <c r="O2062" t="s">
        <v>236</v>
      </c>
    </row>
    <row r="2063" spans="1:23" x14ac:dyDescent="0.25">
      <c r="A2063">
        <v>2120</v>
      </c>
      <c r="B2063" t="s">
        <v>30</v>
      </c>
      <c r="C2063" t="s">
        <v>204</v>
      </c>
      <c r="D2063" t="s">
        <v>205</v>
      </c>
      <c r="E2063" t="s">
        <v>206</v>
      </c>
      <c r="F2063" t="s">
        <v>276</v>
      </c>
      <c r="J2063" t="s">
        <v>277</v>
      </c>
      <c r="K2063" t="s">
        <v>210</v>
      </c>
      <c r="L2063" t="s">
        <v>211</v>
      </c>
      <c r="M2063" t="s">
        <v>212</v>
      </c>
      <c r="N2063" t="s">
        <v>213</v>
      </c>
      <c r="O2063" t="s">
        <v>214</v>
      </c>
      <c r="P2063" t="s">
        <v>235</v>
      </c>
      <c r="Q2063">
        <v>15</v>
      </c>
      <c r="R2063" t="s">
        <v>323</v>
      </c>
      <c r="U2063" t="s">
        <v>226</v>
      </c>
      <c r="V2063" t="s">
        <v>218</v>
      </c>
      <c r="W2063" t="s">
        <v>219</v>
      </c>
    </row>
    <row r="2064" spans="1:23" x14ac:dyDescent="0.25">
      <c r="A2064">
        <v>2168</v>
      </c>
      <c r="B2064" t="s">
        <v>30</v>
      </c>
      <c r="C2064" t="s">
        <v>204</v>
      </c>
      <c r="D2064" t="s">
        <v>205</v>
      </c>
      <c r="E2064" t="s">
        <v>246</v>
      </c>
      <c r="K2064" t="s">
        <v>48</v>
      </c>
      <c r="N2064" t="s">
        <v>236</v>
      </c>
      <c r="O2064" t="s">
        <v>236</v>
      </c>
      <c r="S2064" t="s">
        <v>247</v>
      </c>
      <c r="T2064">
        <v>110</v>
      </c>
      <c r="U2064" t="s">
        <v>226</v>
      </c>
      <c r="V2064" t="s">
        <v>218</v>
      </c>
      <c r="W2064" t="s">
        <v>230</v>
      </c>
    </row>
    <row r="2065" spans="1:23" x14ac:dyDescent="0.25">
      <c r="A2065">
        <v>2669</v>
      </c>
      <c r="B2065" t="s">
        <v>30</v>
      </c>
      <c r="C2065" t="s">
        <v>204</v>
      </c>
      <c r="D2065" t="s">
        <v>205</v>
      </c>
      <c r="E2065" t="s">
        <v>251</v>
      </c>
      <c r="F2065" t="s">
        <v>221</v>
      </c>
      <c r="H2065" t="s">
        <v>579</v>
      </c>
      <c r="K2065" t="s">
        <v>210</v>
      </c>
      <c r="L2065" t="s">
        <v>211</v>
      </c>
      <c r="M2065" t="s">
        <v>212</v>
      </c>
      <c r="N2065" t="s">
        <v>213</v>
      </c>
      <c r="O2065" t="s">
        <v>214</v>
      </c>
      <c r="P2065" t="s">
        <v>215</v>
      </c>
      <c r="Q2065">
        <v>7</v>
      </c>
      <c r="R2065" t="s">
        <v>239</v>
      </c>
      <c r="U2065" t="s">
        <v>270</v>
      </c>
      <c r="V2065" t="s">
        <v>218</v>
      </c>
      <c r="W2065" t="s">
        <v>230</v>
      </c>
    </row>
    <row r="2066" spans="1:23" x14ac:dyDescent="0.25">
      <c r="A2066">
        <v>2716</v>
      </c>
      <c r="B2066" t="s">
        <v>30</v>
      </c>
      <c r="C2066" t="s">
        <v>204</v>
      </c>
      <c r="D2066" t="s">
        <v>242</v>
      </c>
      <c r="E2066" t="s">
        <v>251</v>
      </c>
      <c r="F2066" t="s">
        <v>221</v>
      </c>
      <c r="H2066" t="s">
        <v>580</v>
      </c>
      <c r="K2066" t="s">
        <v>257</v>
      </c>
      <c r="L2066" t="s">
        <v>211</v>
      </c>
      <c r="M2066" t="s">
        <v>212</v>
      </c>
      <c r="N2066" t="s">
        <v>213</v>
      </c>
      <c r="O2066" t="s">
        <v>214</v>
      </c>
      <c r="P2066" t="s">
        <v>235</v>
      </c>
      <c r="Q2066">
        <v>15</v>
      </c>
      <c r="R2066" t="s">
        <v>216</v>
      </c>
      <c r="U2066" t="s">
        <v>270</v>
      </c>
      <c r="V2066" t="s">
        <v>227</v>
      </c>
      <c r="W2066" t="s">
        <v>230</v>
      </c>
    </row>
    <row r="2067" spans="1:23" x14ac:dyDescent="0.25">
      <c r="A2067">
        <v>2232</v>
      </c>
      <c r="B2067" t="s">
        <v>30</v>
      </c>
      <c r="C2067" t="s">
        <v>204</v>
      </c>
      <c r="D2067" t="s">
        <v>205</v>
      </c>
      <c r="E2067" t="s">
        <v>246</v>
      </c>
      <c r="K2067" t="s">
        <v>48</v>
      </c>
      <c r="N2067" t="s">
        <v>236</v>
      </c>
      <c r="O2067" t="s">
        <v>236</v>
      </c>
      <c r="S2067" t="s">
        <v>247</v>
      </c>
      <c r="T2067">
        <v>110</v>
      </c>
      <c r="U2067" t="s">
        <v>229</v>
      </c>
      <c r="V2067" t="s">
        <v>218</v>
      </c>
      <c r="W2067" t="s">
        <v>230</v>
      </c>
    </row>
    <row r="2068" spans="1:23" x14ac:dyDescent="0.25">
      <c r="A2068">
        <v>2242</v>
      </c>
      <c r="B2068" t="s">
        <v>30</v>
      </c>
      <c r="C2068" t="s">
        <v>204</v>
      </c>
      <c r="D2068" t="s">
        <v>205</v>
      </c>
      <c r="E2068" t="s">
        <v>246</v>
      </c>
      <c r="K2068" t="s">
        <v>48</v>
      </c>
      <c r="N2068" t="s">
        <v>236</v>
      </c>
      <c r="O2068" t="s">
        <v>236</v>
      </c>
      <c r="S2068" t="s">
        <v>339</v>
      </c>
      <c r="T2068">
        <v>70</v>
      </c>
      <c r="U2068" t="s">
        <v>226</v>
      </c>
      <c r="V2068" t="s">
        <v>227</v>
      </c>
      <c r="W2068" t="s">
        <v>219</v>
      </c>
    </row>
    <row r="2069" spans="1:23" x14ac:dyDescent="0.25">
      <c r="A2069">
        <v>2246</v>
      </c>
      <c r="B2069" t="s">
        <v>30</v>
      </c>
      <c r="C2069" t="s">
        <v>204</v>
      </c>
      <c r="D2069" t="s">
        <v>205</v>
      </c>
      <c r="E2069" t="s">
        <v>206</v>
      </c>
      <c r="F2069" t="s">
        <v>207</v>
      </c>
      <c r="G2069" t="s">
        <v>208</v>
      </c>
      <c r="H2069" t="s">
        <v>249</v>
      </c>
      <c r="K2069" t="s">
        <v>210</v>
      </c>
      <c r="L2069" t="s">
        <v>211</v>
      </c>
      <c r="M2069" t="s">
        <v>212</v>
      </c>
      <c r="N2069" t="s">
        <v>213</v>
      </c>
      <c r="O2069" t="s">
        <v>214</v>
      </c>
      <c r="P2069" t="s">
        <v>259</v>
      </c>
      <c r="Q2069">
        <v>2</v>
      </c>
      <c r="R2069" t="s">
        <v>258</v>
      </c>
      <c r="U2069" t="s">
        <v>226</v>
      </c>
      <c r="V2069" t="s">
        <v>227</v>
      </c>
      <c r="W2069" t="s">
        <v>219</v>
      </c>
    </row>
    <row r="2070" spans="1:23" x14ac:dyDescent="0.25">
      <c r="A2070">
        <v>2248</v>
      </c>
      <c r="B2070" t="s">
        <v>30</v>
      </c>
      <c r="C2070" t="s">
        <v>204</v>
      </c>
      <c r="D2070" t="s">
        <v>205</v>
      </c>
      <c r="E2070" t="s">
        <v>246</v>
      </c>
      <c r="K2070" t="s">
        <v>48</v>
      </c>
      <c r="N2070" t="s">
        <v>236</v>
      </c>
      <c r="O2070" t="s">
        <v>236</v>
      </c>
      <c r="S2070" t="s">
        <v>247</v>
      </c>
      <c r="T2070">
        <v>110</v>
      </c>
      <c r="U2070" t="s">
        <v>280</v>
      </c>
      <c r="V2070" t="s">
        <v>218</v>
      </c>
      <c r="W2070" t="s">
        <v>230</v>
      </c>
    </row>
    <row r="2071" spans="1:23" x14ac:dyDescent="0.25">
      <c r="A2071">
        <v>2278</v>
      </c>
      <c r="B2071" t="s">
        <v>30</v>
      </c>
      <c r="C2071" t="s">
        <v>204</v>
      </c>
      <c r="D2071" t="s">
        <v>205</v>
      </c>
      <c r="E2071" t="s">
        <v>206</v>
      </c>
      <c r="F2071" t="s">
        <v>221</v>
      </c>
      <c r="H2071" t="s">
        <v>249</v>
      </c>
      <c r="K2071" t="s">
        <v>210</v>
      </c>
      <c r="L2071" t="s">
        <v>211</v>
      </c>
      <c r="M2071" t="s">
        <v>212</v>
      </c>
      <c r="N2071" t="s">
        <v>213</v>
      </c>
      <c r="O2071" t="s">
        <v>214</v>
      </c>
      <c r="P2071" t="s">
        <v>259</v>
      </c>
      <c r="Q2071">
        <v>2</v>
      </c>
      <c r="R2071" t="s">
        <v>216</v>
      </c>
      <c r="U2071" t="s">
        <v>226</v>
      </c>
      <c r="V2071" t="s">
        <v>218</v>
      </c>
      <c r="W2071" t="s">
        <v>219</v>
      </c>
    </row>
    <row r="2072" spans="1:23" x14ac:dyDescent="0.25">
      <c r="A2072">
        <v>2280</v>
      </c>
      <c r="B2072" t="s">
        <v>30</v>
      </c>
      <c r="C2072" t="s">
        <v>204</v>
      </c>
      <c r="D2072" t="s">
        <v>205</v>
      </c>
      <c r="E2072" t="s">
        <v>246</v>
      </c>
      <c r="K2072" t="s">
        <v>48</v>
      </c>
      <c r="N2072" t="s">
        <v>236</v>
      </c>
      <c r="O2072" t="s">
        <v>236</v>
      </c>
      <c r="S2072" t="s">
        <v>247</v>
      </c>
      <c r="T2072">
        <v>110</v>
      </c>
      <c r="U2072" t="s">
        <v>229</v>
      </c>
      <c r="V2072" t="s">
        <v>227</v>
      </c>
      <c r="W2072" t="s">
        <v>219</v>
      </c>
    </row>
    <row r="2073" spans="1:23" x14ac:dyDescent="0.25">
      <c r="A2073">
        <v>2281</v>
      </c>
      <c r="B2073" t="s">
        <v>30</v>
      </c>
      <c r="C2073" t="s">
        <v>204</v>
      </c>
      <c r="D2073" t="s">
        <v>205</v>
      </c>
      <c r="E2073" t="s">
        <v>246</v>
      </c>
      <c r="K2073" t="s">
        <v>48</v>
      </c>
      <c r="N2073" t="s">
        <v>236</v>
      </c>
      <c r="O2073" t="s">
        <v>236</v>
      </c>
      <c r="S2073" t="s">
        <v>339</v>
      </c>
      <c r="T2073">
        <v>70</v>
      </c>
      <c r="U2073" t="s">
        <v>270</v>
      </c>
      <c r="V2073" t="s">
        <v>218</v>
      </c>
      <c r="W2073" t="s">
        <v>230</v>
      </c>
    </row>
    <row r="2074" spans="1:23" x14ac:dyDescent="0.25">
      <c r="A2074">
        <v>2288</v>
      </c>
      <c r="B2074" t="s">
        <v>30</v>
      </c>
      <c r="C2074" t="s">
        <v>204</v>
      </c>
      <c r="D2074" t="s">
        <v>205</v>
      </c>
      <c r="E2074" t="s">
        <v>47</v>
      </c>
      <c r="K2074" t="s">
        <v>47</v>
      </c>
      <c r="N2074" t="s">
        <v>236</v>
      </c>
      <c r="O2074" t="s">
        <v>236</v>
      </c>
    </row>
    <row r="2075" spans="1:23" x14ac:dyDescent="0.25">
      <c r="A2075">
        <v>2289</v>
      </c>
      <c r="B2075" t="s">
        <v>30</v>
      </c>
      <c r="C2075" t="s">
        <v>204</v>
      </c>
      <c r="D2075" t="s">
        <v>205</v>
      </c>
      <c r="E2075" t="s">
        <v>246</v>
      </c>
      <c r="K2075" t="s">
        <v>48</v>
      </c>
      <c r="N2075" t="s">
        <v>236</v>
      </c>
      <c r="O2075" t="s">
        <v>236</v>
      </c>
      <c r="S2075" t="s">
        <v>247</v>
      </c>
      <c r="T2075">
        <v>110</v>
      </c>
      <c r="U2075" t="s">
        <v>229</v>
      </c>
      <c r="V2075" t="s">
        <v>218</v>
      </c>
      <c r="W2075" t="s">
        <v>219</v>
      </c>
    </row>
    <row r="2076" spans="1:23" x14ac:dyDescent="0.25">
      <c r="A2076">
        <v>2292</v>
      </c>
      <c r="B2076" t="s">
        <v>30</v>
      </c>
      <c r="C2076" t="s">
        <v>220</v>
      </c>
      <c r="D2076" t="s">
        <v>205</v>
      </c>
      <c r="E2076" t="s">
        <v>206</v>
      </c>
      <c r="F2076" t="s">
        <v>207</v>
      </c>
      <c r="G2076" t="s">
        <v>208</v>
      </c>
      <c r="H2076" t="s">
        <v>290</v>
      </c>
      <c r="K2076" t="s">
        <v>210</v>
      </c>
      <c r="L2076" t="s">
        <v>211</v>
      </c>
      <c r="M2076" t="s">
        <v>212</v>
      </c>
      <c r="N2076" t="s">
        <v>213</v>
      </c>
      <c r="O2076" t="s">
        <v>214</v>
      </c>
      <c r="P2076" t="s">
        <v>228</v>
      </c>
      <c r="Q2076">
        <v>12.5</v>
      </c>
      <c r="R2076" t="s">
        <v>282</v>
      </c>
      <c r="U2076" t="s">
        <v>226</v>
      </c>
      <c r="V2076" t="s">
        <v>218</v>
      </c>
      <c r="W2076" t="s">
        <v>219</v>
      </c>
    </row>
    <row r="2077" spans="1:23" x14ac:dyDescent="0.25">
      <c r="A2077">
        <v>2295</v>
      </c>
      <c r="B2077" t="s">
        <v>30</v>
      </c>
      <c r="C2077" t="s">
        <v>204</v>
      </c>
      <c r="D2077" t="s">
        <v>205</v>
      </c>
      <c r="E2077" t="s">
        <v>246</v>
      </c>
      <c r="K2077" t="s">
        <v>48</v>
      </c>
      <c r="N2077" t="s">
        <v>236</v>
      </c>
      <c r="O2077" t="s">
        <v>236</v>
      </c>
      <c r="S2077" t="s">
        <v>247</v>
      </c>
      <c r="T2077">
        <v>110</v>
      </c>
      <c r="U2077" t="s">
        <v>229</v>
      </c>
      <c r="V2077" t="s">
        <v>227</v>
      </c>
      <c r="W2077" t="s">
        <v>219</v>
      </c>
    </row>
    <row r="2078" spans="1:23" x14ac:dyDescent="0.25">
      <c r="A2078">
        <v>2296</v>
      </c>
      <c r="B2078" t="s">
        <v>30</v>
      </c>
      <c r="C2078" t="s">
        <v>204</v>
      </c>
      <c r="D2078" t="s">
        <v>205</v>
      </c>
      <c r="E2078" t="s">
        <v>246</v>
      </c>
      <c r="K2078" t="s">
        <v>48</v>
      </c>
      <c r="N2078" t="s">
        <v>236</v>
      </c>
      <c r="O2078" t="s">
        <v>236</v>
      </c>
      <c r="S2078" t="s">
        <v>339</v>
      </c>
      <c r="T2078">
        <v>70</v>
      </c>
      <c r="U2078" t="s">
        <v>229</v>
      </c>
      <c r="V2078" t="s">
        <v>227</v>
      </c>
      <c r="W2078" t="s">
        <v>230</v>
      </c>
    </row>
    <row r="2079" spans="1:23" x14ac:dyDescent="0.25">
      <c r="A2079">
        <v>2297</v>
      </c>
      <c r="B2079" t="s">
        <v>30</v>
      </c>
      <c r="C2079" t="s">
        <v>204</v>
      </c>
      <c r="D2079" t="s">
        <v>205</v>
      </c>
      <c r="E2079" t="s">
        <v>246</v>
      </c>
      <c r="K2079" t="s">
        <v>48</v>
      </c>
      <c r="N2079" t="s">
        <v>236</v>
      </c>
      <c r="O2079" t="s">
        <v>236</v>
      </c>
      <c r="S2079" t="s">
        <v>247</v>
      </c>
      <c r="T2079">
        <v>110</v>
      </c>
      <c r="U2079" t="s">
        <v>280</v>
      </c>
      <c r="V2079" t="s">
        <v>227</v>
      </c>
      <c r="W2079" t="s">
        <v>219</v>
      </c>
    </row>
    <row r="2080" spans="1:23" x14ac:dyDescent="0.25">
      <c r="A2080">
        <v>2312</v>
      </c>
      <c r="B2080" t="s">
        <v>30</v>
      </c>
      <c r="C2080" t="s">
        <v>204</v>
      </c>
      <c r="D2080" t="s">
        <v>205</v>
      </c>
      <c r="E2080" t="s">
        <v>47</v>
      </c>
      <c r="K2080" t="s">
        <v>47</v>
      </c>
      <c r="N2080" t="s">
        <v>236</v>
      </c>
      <c r="O2080" t="s">
        <v>236</v>
      </c>
    </row>
    <row r="2081" spans="1:23" x14ac:dyDescent="0.25">
      <c r="A2081">
        <v>2314</v>
      </c>
      <c r="B2081" t="s">
        <v>30</v>
      </c>
      <c r="C2081" t="s">
        <v>220</v>
      </c>
      <c r="D2081" t="s">
        <v>205</v>
      </c>
      <c r="E2081" t="s">
        <v>206</v>
      </c>
      <c r="F2081" t="s">
        <v>276</v>
      </c>
      <c r="J2081" t="s">
        <v>581</v>
      </c>
      <c r="K2081" t="s">
        <v>210</v>
      </c>
      <c r="L2081" t="s">
        <v>211</v>
      </c>
      <c r="M2081" t="s">
        <v>212</v>
      </c>
      <c r="N2081" t="s">
        <v>213</v>
      </c>
      <c r="O2081" t="s">
        <v>214</v>
      </c>
      <c r="P2081" t="s">
        <v>235</v>
      </c>
      <c r="Q2081">
        <v>15</v>
      </c>
      <c r="R2081" t="s">
        <v>281</v>
      </c>
      <c r="U2081" t="s">
        <v>229</v>
      </c>
      <c r="V2081" t="s">
        <v>218</v>
      </c>
      <c r="W2081" t="s">
        <v>230</v>
      </c>
    </row>
    <row r="2082" spans="1:23" x14ac:dyDescent="0.25">
      <c r="A2082">
        <v>2332</v>
      </c>
      <c r="B2082" t="s">
        <v>30</v>
      </c>
      <c r="C2082" t="s">
        <v>204</v>
      </c>
      <c r="D2082" t="s">
        <v>205</v>
      </c>
      <c r="E2082" t="s">
        <v>246</v>
      </c>
      <c r="K2082" t="s">
        <v>48</v>
      </c>
      <c r="N2082" t="s">
        <v>236</v>
      </c>
      <c r="O2082" t="s">
        <v>236</v>
      </c>
      <c r="S2082" t="s">
        <v>263</v>
      </c>
      <c r="T2082">
        <v>100</v>
      </c>
      <c r="U2082" t="s">
        <v>229</v>
      </c>
      <c r="V2082" t="s">
        <v>227</v>
      </c>
      <c r="W2082" t="s">
        <v>219</v>
      </c>
    </row>
    <row r="2083" spans="1:23" x14ac:dyDescent="0.25">
      <c r="A2083">
        <v>2333</v>
      </c>
      <c r="B2083" t="s">
        <v>30</v>
      </c>
      <c r="C2083" t="s">
        <v>204</v>
      </c>
      <c r="D2083" t="s">
        <v>205</v>
      </c>
      <c r="E2083" t="s">
        <v>246</v>
      </c>
      <c r="K2083" t="s">
        <v>48</v>
      </c>
      <c r="N2083" t="s">
        <v>236</v>
      </c>
      <c r="O2083" t="s">
        <v>236</v>
      </c>
      <c r="S2083" t="s">
        <v>255</v>
      </c>
      <c r="T2083">
        <v>30</v>
      </c>
      <c r="U2083" t="s">
        <v>226</v>
      </c>
      <c r="V2083" t="s">
        <v>227</v>
      </c>
      <c r="W2083" t="s">
        <v>230</v>
      </c>
    </row>
    <row r="2084" spans="1:23" x14ac:dyDescent="0.25">
      <c r="A2084">
        <v>2335</v>
      </c>
      <c r="B2084" t="s">
        <v>30</v>
      </c>
      <c r="C2084" t="s">
        <v>204</v>
      </c>
      <c r="D2084" t="s">
        <v>205</v>
      </c>
      <c r="E2084" t="s">
        <v>206</v>
      </c>
      <c r="F2084" t="s">
        <v>207</v>
      </c>
      <c r="G2084" t="s">
        <v>231</v>
      </c>
      <c r="H2084" t="s">
        <v>232</v>
      </c>
      <c r="K2084" t="s">
        <v>210</v>
      </c>
      <c r="L2084" t="s">
        <v>211</v>
      </c>
      <c r="M2084" t="s">
        <v>212</v>
      </c>
      <c r="N2084" t="s">
        <v>223</v>
      </c>
      <c r="O2084" t="s">
        <v>224</v>
      </c>
      <c r="P2084" t="s">
        <v>215</v>
      </c>
      <c r="Q2084">
        <v>7</v>
      </c>
      <c r="R2084" t="s">
        <v>216</v>
      </c>
      <c r="U2084" t="s">
        <v>229</v>
      </c>
      <c r="V2084" t="s">
        <v>218</v>
      </c>
      <c r="W2084" t="s">
        <v>230</v>
      </c>
    </row>
    <row r="2085" spans="1:23" x14ac:dyDescent="0.25">
      <c r="A2085">
        <v>2342</v>
      </c>
      <c r="B2085" t="s">
        <v>30</v>
      </c>
      <c r="C2085" t="s">
        <v>204</v>
      </c>
      <c r="D2085" t="s">
        <v>205</v>
      </c>
      <c r="E2085" t="s">
        <v>206</v>
      </c>
      <c r="F2085" t="s">
        <v>276</v>
      </c>
      <c r="J2085" t="s">
        <v>277</v>
      </c>
      <c r="K2085" t="s">
        <v>210</v>
      </c>
      <c r="L2085" t="s">
        <v>211</v>
      </c>
      <c r="M2085" t="s">
        <v>212</v>
      </c>
      <c r="N2085" t="s">
        <v>213</v>
      </c>
      <c r="O2085" t="s">
        <v>214</v>
      </c>
      <c r="P2085" t="s">
        <v>215</v>
      </c>
      <c r="Q2085">
        <v>7</v>
      </c>
      <c r="R2085" t="s">
        <v>216</v>
      </c>
      <c r="U2085" t="s">
        <v>226</v>
      </c>
      <c r="V2085" t="s">
        <v>227</v>
      </c>
      <c r="W2085" t="s">
        <v>219</v>
      </c>
    </row>
    <row r="2086" spans="1:23" x14ac:dyDescent="0.25">
      <c r="A2086">
        <v>2374</v>
      </c>
      <c r="B2086" t="s">
        <v>30</v>
      </c>
      <c r="C2086" t="s">
        <v>204</v>
      </c>
      <c r="D2086" t="s">
        <v>205</v>
      </c>
      <c r="E2086" t="s">
        <v>43</v>
      </c>
      <c r="K2086" t="s">
        <v>43</v>
      </c>
      <c r="N2086" t="s">
        <v>236</v>
      </c>
      <c r="O2086" t="s">
        <v>236</v>
      </c>
    </row>
    <row r="2087" spans="1:23" x14ac:dyDescent="0.25">
      <c r="A2087">
        <v>2401</v>
      </c>
      <c r="B2087" t="s">
        <v>30</v>
      </c>
      <c r="C2087" t="s">
        <v>204</v>
      </c>
      <c r="D2087" t="s">
        <v>205</v>
      </c>
      <c r="E2087" t="s">
        <v>246</v>
      </c>
      <c r="K2087" t="s">
        <v>48</v>
      </c>
      <c r="N2087" t="s">
        <v>236</v>
      </c>
      <c r="O2087" t="s">
        <v>236</v>
      </c>
      <c r="S2087" t="s">
        <v>255</v>
      </c>
      <c r="T2087">
        <v>30</v>
      </c>
      <c r="U2087" t="s">
        <v>270</v>
      </c>
      <c r="V2087" t="s">
        <v>227</v>
      </c>
      <c r="W2087" t="s">
        <v>219</v>
      </c>
    </row>
    <row r="2088" spans="1:23" x14ac:dyDescent="0.25">
      <c r="A2088">
        <v>2403</v>
      </c>
      <c r="B2088" t="s">
        <v>30</v>
      </c>
      <c r="C2088" t="s">
        <v>204</v>
      </c>
      <c r="D2088" t="s">
        <v>205</v>
      </c>
      <c r="E2088" t="s">
        <v>246</v>
      </c>
      <c r="K2088" t="s">
        <v>48</v>
      </c>
      <c r="N2088" t="s">
        <v>236</v>
      </c>
      <c r="O2088" t="s">
        <v>236</v>
      </c>
      <c r="S2088" t="s">
        <v>263</v>
      </c>
      <c r="T2088">
        <v>100</v>
      </c>
      <c r="U2088" t="s">
        <v>273</v>
      </c>
      <c r="V2088" t="s">
        <v>227</v>
      </c>
      <c r="W2088" t="s">
        <v>230</v>
      </c>
    </row>
    <row r="2089" spans="1:23" x14ac:dyDescent="0.25">
      <c r="A2089">
        <v>2412</v>
      </c>
      <c r="B2089" t="s">
        <v>30</v>
      </c>
      <c r="C2089" t="s">
        <v>204</v>
      </c>
      <c r="D2089" t="s">
        <v>205</v>
      </c>
      <c r="E2089" t="s">
        <v>206</v>
      </c>
      <c r="F2089" t="s">
        <v>276</v>
      </c>
      <c r="J2089" t="s">
        <v>277</v>
      </c>
      <c r="K2089" t="s">
        <v>210</v>
      </c>
      <c r="L2089" t="s">
        <v>211</v>
      </c>
      <c r="M2089" t="s">
        <v>212</v>
      </c>
      <c r="N2089" t="s">
        <v>213</v>
      </c>
      <c r="O2089" t="s">
        <v>214</v>
      </c>
      <c r="P2089" t="s">
        <v>215</v>
      </c>
      <c r="Q2089">
        <v>7</v>
      </c>
      <c r="R2089" t="s">
        <v>233</v>
      </c>
      <c r="U2089" t="s">
        <v>298</v>
      </c>
      <c r="V2089" t="s">
        <v>218</v>
      </c>
      <c r="W2089" t="s">
        <v>219</v>
      </c>
    </row>
    <row r="2090" spans="1:23" x14ac:dyDescent="0.25">
      <c r="A2090">
        <v>2414</v>
      </c>
      <c r="B2090" t="s">
        <v>30</v>
      </c>
      <c r="C2090" t="s">
        <v>204</v>
      </c>
      <c r="D2090" t="s">
        <v>205</v>
      </c>
      <c r="E2090" t="s">
        <v>206</v>
      </c>
      <c r="F2090" t="s">
        <v>221</v>
      </c>
      <c r="H2090" t="s">
        <v>249</v>
      </c>
      <c r="K2090" t="s">
        <v>210</v>
      </c>
      <c r="L2090" t="s">
        <v>211</v>
      </c>
      <c r="M2090" t="s">
        <v>212</v>
      </c>
      <c r="N2090" t="s">
        <v>213</v>
      </c>
      <c r="O2090" t="s">
        <v>214</v>
      </c>
      <c r="P2090" t="s">
        <v>215</v>
      </c>
      <c r="Q2090">
        <v>7</v>
      </c>
      <c r="R2090" t="s">
        <v>239</v>
      </c>
      <c r="U2090" t="s">
        <v>229</v>
      </c>
      <c r="V2090" t="s">
        <v>227</v>
      </c>
      <c r="W2090" t="s">
        <v>219</v>
      </c>
    </row>
    <row r="2091" spans="1:23" x14ac:dyDescent="0.25">
      <c r="A2091">
        <v>2421</v>
      </c>
      <c r="B2091" t="s">
        <v>30</v>
      </c>
      <c r="C2091" t="s">
        <v>204</v>
      </c>
      <c r="D2091" t="s">
        <v>205</v>
      </c>
      <c r="E2091" t="s">
        <v>44</v>
      </c>
      <c r="K2091" t="s">
        <v>44</v>
      </c>
      <c r="N2091" t="s">
        <v>236</v>
      </c>
      <c r="O2091" t="s">
        <v>236</v>
      </c>
    </row>
    <row r="2092" spans="1:23" x14ac:dyDescent="0.25">
      <c r="A2092">
        <v>2422</v>
      </c>
      <c r="B2092" t="s">
        <v>30</v>
      </c>
      <c r="C2092" t="s">
        <v>204</v>
      </c>
      <c r="D2092" t="s">
        <v>205</v>
      </c>
      <c r="E2092" t="s">
        <v>246</v>
      </c>
      <c r="K2092" t="s">
        <v>48</v>
      </c>
      <c r="N2092" t="s">
        <v>236</v>
      </c>
      <c r="O2092" t="s">
        <v>236</v>
      </c>
      <c r="S2092" t="s">
        <v>247</v>
      </c>
      <c r="T2092">
        <v>110</v>
      </c>
      <c r="U2092" t="s">
        <v>229</v>
      </c>
      <c r="V2092" t="s">
        <v>227</v>
      </c>
      <c r="W2092" t="s">
        <v>230</v>
      </c>
    </row>
    <row r="2093" spans="1:23" x14ac:dyDescent="0.25">
      <c r="A2093">
        <v>2427</v>
      </c>
      <c r="B2093" t="s">
        <v>30</v>
      </c>
      <c r="C2093" t="s">
        <v>204</v>
      </c>
      <c r="D2093" t="s">
        <v>205</v>
      </c>
      <c r="E2093" t="s">
        <v>246</v>
      </c>
      <c r="K2093" t="s">
        <v>48</v>
      </c>
      <c r="N2093" t="s">
        <v>236</v>
      </c>
      <c r="O2093" t="s">
        <v>236</v>
      </c>
      <c r="S2093" t="s">
        <v>263</v>
      </c>
      <c r="T2093">
        <v>100</v>
      </c>
      <c r="U2093" t="s">
        <v>226</v>
      </c>
      <c r="V2093" t="s">
        <v>218</v>
      </c>
      <c r="W2093" t="s">
        <v>219</v>
      </c>
    </row>
    <row r="2094" spans="1:23" x14ac:dyDescent="0.25">
      <c r="A2094">
        <v>2443</v>
      </c>
      <c r="B2094" t="s">
        <v>30</v>
      </c>
      <c r="C2094" t="s">
        <v>204</v>
      </c>
      <c r="D2094" t="s">
        <v>205</v>
      </c>
      <c r="E2094" t="s">
        <v>246</v>
      </c>
      <c r="K2094" t="s">
        <v>48</v>
      </c>
      <c r="N2094" t="s">
        <v>236</v>
      </c>
      <c r="O2094" t="s">
        <v>236</v>
      </c>
      <c r="S2094" t="s">
        <v>339</v>
      </c>
      <c r="T2094">
        <v>70</v>
      </c>
      <c r="U2094" t="s">
        <v>278</v>
      </c>
      <c r="V2094" t="s">
        <v>227</v>
      </c>
      <c r="W2094" t="s">
        <v>219</v>
      </c>
    </row>
    <row r="2095" spans="1:23" x14ac:dyDescent="0.25">
      <c r="A2095">
        <v>2459</v>
      </c>
      <c r="B2095" t="s">
        <v>30</v>
      </c>
      <c r="C2095" t="s">
        <v>204</v>
      </c>
      <c r="D2095" t="s">
        <v>205</v>
      </c>
      <c r="E2095" t="s">
        <v>43</v>
      </c>
      <c r="K2095" t="s">
        <v>43</v>
      </c>
      <c r="N2095" t="s">
        <v>236</v>
      </c>
      <c r="O2095" t="s">
        <v>236</v>
      </c>
    </row>
    <row r="2096" spans="1:23" x14ac:dyDescent="0.25">
      <c r="A2096">
        <v>2480</v>
      </c>
      <c r="B2096" t="s">
        <v>30</v>
      </c>
      <c r="C2096" t="s">
        <v>204</v>
      </c>
      <c r="D2096" t="s">
        <v>205</v>
      </c>
      <c r="E2096" t="s">
        <v>206</v>
      </c>
      <c r="F2096" t="s">
        <v>276</v>
      </c>
      <c r="J2096" t="s">
        <v>277</v>
      </c>
      <c r="K2096" t="s">
        <v>210</v>
      </c>
      <c r="L2096" t="s">
        <v>237</v>
      </c>
      <c r="M2096" t="s">
        <v>238</v>
      </c>
      <c r="N2096" t="s">
        <v>213</v>
      </c>
      <c r="O2096" t="s">
        <v>214</v>
      </c>
      <c r="P2096" t="s">
        <v>259</v>
      </c>
      <c r="Q2096">
        <v>2</v>
      </c>
      <c r="R2096" t="s">
        <v>216</v>
      </c>
      <c r="U2096" t="s">
        <v>226</v>
      </c>
      <c r="V2096" t="s">
        <v>218</v>
      </c>
      <c r="W2096" t="s">
        <v>219</v>
      </c>
    </row>
    <row r="2097" spans="1:23" x14ac:dyDescent="0.25">
      <c r="A2097">
        <v>2482</v>
      </c>
      <c r="B2097" t="s">
        <v>30</v>
      </c>
      <c r="C2097" t="s">
        <v>204</v>
      </c>
      <c r="D2097" t="s">
        <v>205</v>
      </c>
      <c r="E2097" t="s">
        <v>246</v>
      </c>
      <c r="K2097" t="s">
        <v>48</v>
      </c>
      <c r="N2097" t="s">
        <v>236</v>
      </c>
      <c r="O2097" t="s">
        <v>236</v>
      </c>
      <c r="S2097" t="s">
        <v>255</v>
      </c>
      <c r="T2097">
        <v>30</v>
      </c>
      <c r="U2097" t="s">
        <v>226</v>
      </c>
      <c r="V2097" t="s">
        <v>218</v>
      </c>
      <c r="W2097" t="s">
        <v>230</v>
      </c>
    </row>
    <row r="2098" spans="1:23" x14ac:dyDescent="0.25">
      <c r="A2098">
        <v>2503</v>
      </c>
      <c r="B2098" t="s">
        <v>30</v>
      </c>
      <c r="C2098" t="s">
        <v>204</v>
      </c>
      <c r="D2098" t="s">
        <v>205</v>
      </c>
      <c r="E2098" t="s">
        <v>47</v>
      </c>
      <c r="K2098" t="s">
        <v>47</v>
      </c>
      <c r="N2098" t="s">
        <v>236</v>
      </c>
      <c r="O2098" t="s">
        <v>236</v>
      </c>
    </row>
    <row r="2099" spans="1:23" x14ac:dyDescent="0.25">
      <c r="A2099">
        <v>2544</v>
      </c>
      <c r="B2099" t="s">
        <v>30</v>
      </c>
      <c r="C2099" t="s">
        <v>204</v>
      </c>
      <c r="D2099" t="s">
        <v>205</v>
      </c>
      <c r="E2099" t="s">
        <v>246</v>
      </c>
      <c r="K2099" t="s">
        <v>48</v>
      </c>
      <c r="N2099" t="s">
        <v>236</v>
      </c>
      <c r="O2099" t="s">
        <v>236</v>
      </c>
      <c r="S2099" t="s">
        <v>247</v>
      </c>
      <c r="T2099">
        <v>110</v>
      </c>
      <c r="U2099" t="s">
        <v>226</v>
      </c>
      <c r="V2099" t="s">
        <v>227</v>
      </c>
      <c r="W2099" t="s">
        <v>230</v>
      </c>
    </row>
    <row r="2100" spans="1:23" x14ac:dyDescent="0.25">
      <c r="A2100">
        <v>2550</v>
      </c>
      <c r="B2100" t="s">
        <v>30</v>
      </c>
      <c r="C2100" t="s">
        <v>204</v>
      </c>
      <c r="D2100" t="s">
        <v>242</v>
      </c>
      <c r="E2100" t="s">
        <v>246</v>
      </c>
      <c r="K2100" t="s">
        <v>48</v>
      </c>
      <c r="N2100" t="s">
        <v>236</v>
      </c>
      <c r="O2100" t="s">
        <v>236</v>
      </c>
      <c r="S2100" t="s">
        <v>263</v>
      </c>
      <c r="T2100">
        <v>100</v>
      </c>
      <c r="U2100" t="s">
        <v>413</v>
      </c>
      <c r="V2100" t="s">
        <v>227</v>
      </c>
      <c r="W2100" t="s">
        <v>219</v>
      </c>
    </row>
    <row r="2101" spans="1:23" x14ac:dyDescent="0.25">
      <c r="A2101">
        <v>2551</v>
      </c>
      <c r="B2101" t="s">
        <v>30</v>
      </c>
      <c r="C2101" t="s">
        <v>204</v>
      </c>
      <c r="D2101" t="s">
        <v>205</v>
      </c>
      <c r="E2101" t="s">
        <v>246</v>
      </c>
      <c r="K2101" t="s">
        <v>48</v>
      </c>
      <c r="N2101" t="s">
        <v>236</v>
      </c>
      <c r="O2101" t="s">
        <v>236</v>
      </c>
      <c r="S2101" t="s">
        <v>339</v>
      </c>
      <c r="T2101">
        <v>70</v>
      </c>
      <c r="U2101" t="s">
        <v>278</v>
      </c>
      <c r="V2101" t="s">
        <v>227</v>
      </c>
      <c r="W2101" t="s">
        <v>219</v>
      </c>
    </row>
    <row r="2102" spans="1:23" x14ac:dyDescent="0.25">
      <c r="A2102">
        <v>2559</v>
      </c>
      <c r="B2102" t="s">
        <v>30</v>
      </c>
      <c r="C2102" t="s">
        <v>204</v>
      </c>
      <c r="D2102" t="s">
        <v>205</v>
      </c>
      <c r="E2102" t="s">
        <v>246</v>
      </c>
      <c r="K2102" t="s">
        <v>48</v>
      </c>
      <c r="N2102" t="s">
        <v>236</v>
      </c>
      <c r="O2102" t="s">
        <v>236</v>
      </c>
      <c r="S2102" t="s">
        <v>339</v>
      </c>
      <c r="T2102">
        <v>70</v>
      </c>
      <c r="U2102" t="s">
        <v>226</v>
      </c>
      <c r="V2102" t="s">
        <v>218</v>
      </c>
      <c r="W2102" t="s">
        <v>219</v>
      </c>
    </row>
    <row r="2103" spans="1:23" x14ac:dyDescent="0.25">
      <c r="A2103">
        <v>2561</v>
      </c>
      <c r="B2103" t="s">
        <v>30</v>
      </c>
      <c r="C2103" t="s">
        <v>204</v>
      </c>
      <c r="D2103" t="s">
        <v>205</v>
      </c>
      <c r="E2103" t="s">
        <v>47</v>
      </c>
      <c r="K2103" t="s">
        <v>47</v>
      </c>
      <c r="N2103" t="s">
        <v>236</v>
      </c>
      <c r="O2103" t="s">
        <v>236</v>
      </c>
    </row>
    <row r="2104" spans="1:23" x14ac:dyDescent="0.25">
      <c r="A2104">
        <v>2562</v>
      </c>
      <c r="B2104" t="s">
        <v>30</v>
      </c>
      <c r="C2104" t="s">
        <v>204</v>
      </c>
      <c r="D2104" t="s">
        <v>205</v>
      </c>
      <c r="E2104" t="s">
        <v>47</v>
      </c>
      <c r="K2104" t="s">
        <v>47</v>
      </c>
      <c r="N2104" t="s">
        <v>236</v>
      </c>
      <c r="O2104" t="s">
        <v>236</v>
      </c>
    </row>
    <row r="2105" spans="1:23" x14ac:dyDescent="0.25">
      <c r="A2105">
        <v>2564</v>
      </c>
      <c r="B2105" t="s">
        <v>30</v>
      </c>
      <c r="C2105" t="s">
        <v>204</v>
      </c>
      <c r="D2105" t="s">
        <v>205</v>
      </c>
      <c r="E2105" t="s">
        <v>206</v>
      </c>
      <c r="F2105" t="s">
        <v>221</v>
      </c>
      <c r="H2105" t="s">
        <v>290</v>
      </c>
      <c r="K2105" t="s">
        <v>210</v>
      </c>
      <c r="L2105" t="s">
        <v>211</v>
      </c>
      <c r="M2105" t="s">
        <v>212</v>
      </c>
      <c r="N2105" t="s">
        <v>213</v>
      </c>
      <c r="O2105" t="s">
        <v>214</v>
      </c>
      <c r="P2105" t="s">
        <v>228</v>
      </c>
      <c r="Q2105">
        <v>12.5</v>
      </c>
      <c r="R2105" t="s">
        <v>233</v>
      </c>
      <c r="U2105" t="s">
        <v>278</v>
      </c>
      <c r="V2105" t="s">
        <v>218</v>
      </c>
      <c r="W2105" t="s">
        <v>219</v>
      </c>
    </row>
    <row r="2106" spans="1:23" x14ac:dyDescent="0.25">
      <c r="A2106">
        <v>2565</v>
      </c>
      <c r="B2106" t="s">
        <v>30</v>
      </c>
      <c r="C2106" t="s">
        <v>204</v>
      </c>
      <c r="D2106" t="s">
        <v>205</v>
      </c>
      <c r="E2106" t="s">
        <v>206</v>
      </c>
      <c r="F2106" t="s">
        <v>276</v>
      </c>
      <c r="J2106" t="s">
        <v>302</v>
      </c>
      <c r="K2106" t="s">
        <v>210</v>
      </c>
      <c r="L2106" t="s">
        <v>211</v>
      </c>
      <c r="M2106" t="s">
        <v>212</v>
      </c>
      <c r="N2106" t="s">
        <v>213</v>
      </c>
      <c r="O2106" t="s">
        <v>214</v>
      </c>
      <c r="P2106" t="s">
        <v>215</v>
      </c>
      <c r="Q2106">
        <v>7</v>
      </c>
      <c r="R2106" t="s">
        <v>233</v>
      </c>
      <c r="U2106" t="s">
        <v>288</v>
      </c>
      <c r="V2106" t="s">
        <v>227</v>
      </c>
      <c r="W2106" t="s">
        <v>219</v>
      </c>
    </row>
    <row r="2107" spans="1:23" x14ac:dyDescent="0.25">
      <c r="A2107">
        <v>2566</v>
      </c>
      <c r="B2107" t="s">
        <v>30</v>
      </c>
      <c r="C2107" t="s">
        <v>204</v>
      </c>
      <c r="D2107" t="s">
        <v>205</v>
      </c>
      <c r="E2107" t="s">
        <v>43</v>
      </c>
      <c r="K2107" t="s">
        <v>43</v>
      </c>
      <c r="N2107" t="s">
        <v>236</v>
      </c>
      <c r="O2107" t="s">
        <v>236</v>
      </c>
    </row>
    <row r="2108" spans="1:23" x14ac:dyDescent="0.25">
      <c r="A2108">
        <v>2568</v>
      </c>
      <c r="B2108" t="s">
        <v>30</v>
      </c>
      <c r="C2108" t="s">
        <v>204</v>
      </c>
      <c r="D2108" t="s">
        <v>205</v>
      </c>
      <c r="E2108" t="s">
        <v>43</v>
      </c>
      <c r="K2108" t="s">
        <v>43</v>
      </c>
      <c r="N2108" t="s">
        <v>236</v>
      </c>
      <c r="O2108" t="s">
        <v>236</v>
      </c>
    </row>
    <row r="2109" spans="1:23" x14ac:dyDescent="0.25">
      <c r="A2109">
        <v>2570</v>
      </c>
      <c r="B2109" t="s">
        <v>30</v>
      </c>
      <c r="C2109" t="s">
        <v>204</v>
      </c>
      <c r="D2109" t="s">
        <v>205</v>
      </c>
      <c r="E2109" t="s">
        <v>246</v>
      </c>
      <c r="K2109" t="s">
        <v>48</v>
      </c>
      <c r="N2109" t="s">
        <v>236</v>
      </c>
      <c r="O2109" t="s">
        <v>236</v>
      </c>
      <c r="S2109" t="s">
        <v>263</v>
      </c>
      <c r="T2109">
        <v>100</v>
      </c>
      <c r="U2109" t="s">
        <v>273</v>
      </c>
      <c r="V2109" t="s">
        <v>227</v>
      </c>
      <c r="W2109" t="s">
        <v>219</v>
      </c>
    </row>
    <row r="2110" spans="1:23" x14ac:dyDescent="0.25">
      <c r="A2110">
        <v>2571</v>
      </c>
      <c r="B2110" t="s">
        <v>30</v>
      </c>
      <c r="C2110" t="s">
        <v>204</v>
      </c>
      <c r="D2110" t="s">
        <v>205</v>
      </c>
      <c r="E2110" t="s">
        <v>43</v>
      </c>
      <c r="K2110" t="s">
        <v>43</v>
      </c>
      <c r="N2110" t="s">
        <v>236</v>
      </c>
      <c r="O2110" t="s">
        <v>236</v>
      </c>
    </row>
    <row r="2111" spans="1:23" x14ac:dyDescent="0.25">
      <c r="A2111">
        <v>2572</v>
      </c>
      <c r="B2111" t="s">
        <v>30</v>
      </c>
      <c r="C2111" t="s">
        <v>204</v>
      </c>
      <c r="D2111" t="s">
        <v>205</v>
      </c>
      <c r="E2111" t="s">
        <v>47</v>
      </c>
      <c r="K2111" t="s">
        <v>47</v>
      </c>
      <c r="N2111" t="s">
        <v>236</v>
      </c>
      <c r="O2111" t="s">
        <v>236</v>
      </c>
    </row>
    <row r="2112" spans="1:23" x14ac:dyDescent="0.25">
      <c r="A2112">
        <v>2574</v>
      </c>
      <c r="B2112" t="s">
        <v>30</v>
      </c>
      <c r="C2112" t="s">
        <v>204</v>
      </c>
      <c r="D2112" t="s">
        <v>205</v>
      </c>
      <c r="E2112" t="s">
        <v>246</v>
      </c>
      <c r="K2112" t="s">
        <v>48</v>
      </c>
      <c r="N2112" t="s">
        <v>236</v>
      </c>
      <c r="O2112" t="s">
        <v>236</v>
      </c>
      <c r="S2112" t="s">
        <v>339</v>
      </c>
      <c r="T2112">
        <v>70</v>
      </c>
      <c r="U2112" t="s">
        <v>229</v>
      </c>
      <c r="V2112" t="s">
        <v>218</v>
      </c>
      <c r="W2112" t="s">
        <v>219</v>
      </c>
    </row>
    <row r="2113" spans="1:23" x14ac:dyDescent="0.25">
      <c r="A2113">
        <v>2577</v>
      </c>
      <c r="B2113" t="s">
        <v>30</v>
      </c>
      <c r="C2113" t="s">
        <v>204</v>
      </c>
      <c r="D2113" t="s">
        <v>205</v>
      </c>
      <c r="E2113" t="s">
        <v>246</v>
      </c>
      <c r="K2113" t="s">
        <v>48</v>
      </c>
      <c r="N2113" t="s">
        <v>236</v>
      </c>
      <c r="O2113" t="s">
        <v>236</v>
      </c>
      <c r="S2113" t="s">
        <v>339</v>
      </c>
      <c r="T2113">
        <v>70</v>
      </c>
      <c r="U2113" t="s">
        <v>283</v>
      </c>
      <c r="V2113" t="s">
        <v>218</v>
      </c>
      <c r="W2113" t="s">
        <v>230</v>
      </c>
    </row>
    <row r="2114" spans="1:23" x14ac:dyDescent="0.25">
      <c r="A2114">
        <v>2578</v>
      </c>
      <c r="B2114" t="s">
        <v>30</v>
      </c>
      <c r="C2114" t="s">
        <v>204</v>
      </c>
      <c r="D2114" t="s">
        <v>205</v>
      </c>
      <c r="E2114" t="s">
        <v>47</v>
      </c>
      <c r="K2114" t="s">
        <v>47</v>
      </c>
      <c r="N2114" t="s">
        <v>236</v>
      </c>
      <c r="O2114" t="s">
        <v>236</v>
      </c>
    </row>
    <row r="2115" spans="1:23" x14ac:dyDescent="0.25">
      <c r="A2115">
        <v>2579</v>
      </c>
      <c r="B2115" t="s">
        <v>30</v>
      </c>
      <c r="C2115" t="s">
        <v>204</v>
      </c>
      <c r="D2115" t="s">
        <v>205</v>
      </c>
      <c r="E2115" t="s">
        <v>246</v>
      </c>
      <c r="K2115" t="s">
        <v>48</v>
      </c>
      <c r="N2115" t="s">
        <v>236</v>
      </c>
      <c r="O2115" t="s">
        <v>236</v>
      </c>
      <c r="S2115" t="s">
        <v>339</v>
      </c>
      <c r="T2115">
        <v>70</v>
      </c>
      <c r="U2115" t="s">
        <v>226</v>
      </c>
      <c r="V2115" t="s">
        <v>218</v>
      </c>
      <c r="W2115" t="s">
        <v>230</v>
      </c>
    </row>
    <row r="2116" spans="1:23" x14ac:dyDescent="0.25">
      <c r="A2116">
        <v>2580</v>
      </c>
      <c r="B2116" t="s">
        <v>30</v>
      </c>
      <c r="C2116" t="s">
        <v>204</v>
      </c>
      <c r="D2116" t="s">
        <v>205</v>
      </c>
      <c r="E2116" t="s">
        <v>246</v>
      </c>
      <c r="K2116" t="s">
        <v>48</v>
      </c>
      <c r="N2116" t="s">
        <v>236</v>
      </c>
      <c r="O2116" t="s">
        <v>236</v>
      </c>
      <c r="S2116" t="s">
        <v>247</v>
      </c>
      <c r="T2116">
        <v>110</v>
      </c>
      <c r="U2116" t="s">
        <v>229</v>
      </c>
      <c r="V2116" t="s">
        <v>218</v>
      </c>
      <c r="W2116" t="s">
        <v>230</v>
      </c>
    </row>
    <row r="2117" spans="1:23" x14ac:dyDescent="0.25">
      <c r="A2117">
        <v>2583</v>
      </c>
      <c r="B2117" t="s">
        <v>30</v>
      </c>
      <c r="C2117" t="s">
        <v>204</v>
      </c>
      <c r="D2117" t="s">
        <v>205</v>
      </c>
      <c r="E2117" t="s">
        <v>246</v>
      </c>
      <c r="K2117" t="s">
        <v>48</v>
      </c>
      <c r="N2117" t="s">
        <v>236</v>
      </c>
      <c r="O2117" t="s">
        <v>236</v>
      </c>
      <c r="S2117" t="s">
        <v>339</v>
      </c>
      <c r="T2117">
        <v>70</v>
      </c>
      <c r="U2117" t="s">
        <v>226</v>
      </c>
      <c r="V2117" t="s">
        <v>218</v>
      </c>
      <c r="W2117" t="s">
        <v>230</v>
      </c>
    </row>
    <row r="2118" spans="1:23" x14ac:dyDescent="0.25">
      <c r="A2118">
        <v>2585</v>
      </c>
      <c r="B2118" t="s">
        <v>30</v>
      </c>
      <c r="C2118" t="s">
        <v>204</v>
      </c>
      <c r="D2118" t="s">
        <v>205</v>
      </c>
      <c r="E2118" t="s">
        <v>45</v>
      </c>
      <c r="K2118" t="s">
        <v>45</v>
      </c>
      <c r="N2118" t="s">
        <v>236</v>
      </c>
      <c r="O2118" t="s">
        <v>236</v>
      </c>
    </row>
    <row r="2119" spans="1:23" x14ac:dyDescent="0.25">
      <c r="A2119">
        <v>2586</v>
      </c>
      <c r="B2119" t="s">
        <v>30</v>
      </c>
      <c r="C2119" t="s">
        <v>204</v>
      </c>
      <c r="D2119" t="s">
        <v>205</v>
      </c>
      <c r="E2119" t="s">
        <v>246</v>
      </c>
      <c r="K2119" t="s">
        <v>48</v>
      </c>
      <c r="N2119" t="s">
        <v>236</v>
      </c>
      <c r="O2119" t="s">
        <v>236</v>
      </c>
      <c r="S2119" t="s">
        <v>339</v>
      </c>
      <c r="T2119">
        <v>70</v>
      </c>
      <c r="U2119" t="s">
        <v>217</v>
      </c>
      <c r="V2119" t="s">
        <v>218</v>
      </c>
      <c r="W2119" t="s">
        <v>230</v>
      </c>
    </row>
    <row r="2120" spans="1:23" x14ac:dyDescent="0.25">
      <c r="A2120">
        <v>2587</v>
      </c>
      <c r="B2120" t="s">
        <v>30</v>
      </c>
      <c r="C2120" t="s">
        <v>204</v>
      </c>
      <c r="D2120" t="s">
        <v>205</v>
      </c>
      <c r="E2120" t="s">
        <v>206</v>
      </c>
      <c r="F2120" t="s">
        <v>207</v>
      </c>
      <c r="G2120" t="s">
        <v>208</v>
      </c>
      <c r="H2120" t="s">
        <v>222</v>
      </c>
      <c r="K2120" t="s">
        <v>210</v>
      </c>
      <c r="L2120" t="s">
        <v>211</v>
      </c>
      <c r="M2120" t="s">
        <v>212</v>
      </c>
      <c r="N2120" t="s">
        <v>213</v>
      </c>
      <c r="O2120" t="s">
        <v>214</v>
      </c>
      <c r="P2120" t="s">
        <v>228</v>
      </c>
      <c r="Q2120">
        <v>12.5</v>
      </c>
      <c r="R2120" t="s">
        <v>233</v>
      </c>
      <c r="U2120" t="s">
        <v>229</v>
      </c>
      <c r="V2120" t="s">
        <v>218</v>
      </c>
      <c r="W2120" t="s">
        <v>230</v>
      </c>
    </row>
    <row r="2121" spans="1:23" x14ac:dyDescent="0.25">
      <c r="A2121">
        <v>2588</v>
      </c>
      <c r="B2121" t="s">
        <v>30</v>
      </c>
      <c r="C2121" t="s">
        <v>204</v>
      </c>
      <c r="D2121" t="s">
        <v>205</v>
      </c>
      <c r="E2121" t="s">
        <v>246</v>
      </c>
      <c r="K2121" t="s">
        <v>48</v>
      </c>
      <c r="N2121" t="s">
        <v>236</v>
      </c>
      <c r="O2121" t="s">
        <v>236</v>
      </c>
      <c r="S2121" t="s">
        <v>255</v>
      </c>
      <c r="T2121">
        <v>30</v>
      </c>
      <c r="U2121" t="s">
        <v>226</v>
      </c>
      <c r="V2121" t="s">
        <v>218</v>
      </c>
      <c r="W2121" t="s">
        <v>230</v>
      </c>
    </row>
    <row r="2122" spans="1:23" x14ac:dyDescent="0.25">
      <c r="A2122">
        <v>2589</v>
      </c>
      <c r="B2122" t="s">
        <v>30</v>
      </c>
      <c r="C2122" t="s">
        <v>204</v>
      </c>
      <c r="D2122" t="s">
        <v>205</v>
      </c>
      <c r="E2122" t="s">
        <v>246</v>
      </c>
      <c r="K2122" t="s">
        <v>48</v>
      </c>
      <c r="N2122" t="s">
        <v>236</v>
      </c>
      <c r="O2122" t="s">
        <v>236</v>
      </c>
      <c r="S2122" t="s">
        <v>247</v>
      </c>
      <c r="T2122">
        <v>110</v>
      </c>
      <c r="U2122" t="s">
        <v>229</v>
      </c>
      <c r="V2122" t="s">
        <v>218</v>
      </c>
      <c r="W2122" t="s">
        <v>219</v>
      </c>
    </row>
    <row r="2123" spans="1:23" x14ac:dyDescent="0.25">
      <c r="A2123">
        <v>2596</v>
      </c>
      <c r="B2123" t="s">
        <v>30</v>
      </c>
      <c r="C2123" t="s">
        <v>204</v>
      </c>
      <c r="D2123" t="s">
        <v>205</v>
      </c>
      <c r="E2123" t="s">
        <v>246</v>
      </c>
      <c r="K2123" t="s">
        <v>48</v>
      </c>
      <c r="N2123" t="s">
        <v>236</v>
      </c>
      <c r="O2123" t="s">
        <v>236</v>
      </c>
      <c r="S2123" t="s">
        <v>263</v>
      </c>
      <c r="T2123">
        <v>100</v>
      </c>
      <c r="U2123" t="s">
        <v>278</v>
      </c>
      <c r="V2123" t="s">
        <v>218</v>
      </c>
      <c r="W2123" t="s">
        <v>230</v>
      </c>
    </row>
    <row r="2124" spans="1:23" x14ac:dyDescent="0.25">
      <c r="A2124">
        <v>2600</v>
      </c>
      <c r="B2124" t="s">
        <v>30</v>
      </c>
      <c r="C2124" t="s">
        <v>204</v>
      </c>
      <c r="D2124" t="s">
        <v>205</v>
      </c>
      <c r="E2124" t="s">
        <v>246</v>
      </c>
      <c r="K2124" t="s">
        <v>48</v>
      </c>
      <c r="N2124" t="s">
        <v>236</v>
      </c>
      <c r="O2124" t="s">
        <v>236</v>
      </c>
      <c r="S2124" t="s">
        <v>263</v>
      </c>
      <c r="T2124">
        <v>100</v>
      </c>
      <c r="U2124" t="s">
        <v>226</v>
      </c>
      <c r="V2124" t="s">
        <v>227</v>
      </c>
      <c r="W2124" t="s">
        <v>219</v>
      </c>
    </row>
    <row r="2125" spans="1:23" x14ac:dyDescent="0.25">
      <c r="A2125">
        <v>2601</v>
      </c>
      <c r="B2125" t="s">
        <v>30</v>
      </c>
      <c r="C2125" t="s">
        <v>204</v>
      </c>
      <c r="D2125" t="s">
        <v>205</v>
      </c>
      <c r="E2125" t="s">
        <v>246</v>
      </c>
      <c r="K2125" t="s">
        <v>48</v>
      </c>
      <c r="N2125" t="s">
        <v>236</v>
      </c>
      <c r="O2125" t="s">
        <v>236</v>
      </c>
      <c r="S2125" t="s">
        <v>263</v>
      </c>
      <c r="T2125">
        <v>100</v>
      </c>
      <c r="U2125" t="s">
        <v>229</v>
      </c>
      <c r="V2125" t="s">
        <v>218</v>
      </c>
      <c r="W2125" t="s">
        <v>230</v>
      </c>
    </row>
    <row r="2126" spans="1:23" x14ac:dyDescent="0.25">
      <c r="A2126">
        <v>2604</v>
      </c>
      <c r="B2126" t="s">
        <v>30</v>
      </c>
      <c r="C2126" t="s">
        <v>204</v>
      </c>
      <c r="D2126" t="s">
        <v>205</v>
      </c>
      <c r="E2126" t="s">
        <v>44</v>
      </c>
      <c r="K2126" t="s">
        <v>44</v>
      </c>
      <c r="N2126" t="s">
        <v>236</v>
      </c>
      <c r="O2126" t="s">
        <v>236</v>
      </c>
    </row>
    <row r="2127" spans="1:23" x14ac:dyDescent="0.25">
      <c r="A2127">
        <v>2605</v>
      </c>
      <c r="B2127" t="s">
        <v>30</v>
      </c>
      <c r="C2127" t="s">
        <v>204</v>
      </c>
      <c r="D2127" t="s">
        <v>205</v>
      </c>
      <c r="E2127" t="s">
        <v>246</v>
      </c>
      <c r="K2127" t="s">
        <v>48</v>
      </c>
      <c r="N2127" t="s">
        <v>236</v>
      </c>
      <c r="O2127" t="s">
        <v>236</v>
      </c>
      <c r="S2127" t="s">
        <v>247</v>
      </c>
      <c r="T2127">
        <v>110</v>
      </c>
      <c r="U2127" t="s">
        <v>229</v>
      </c>
      <c r="V2127" t="s">
        <v>218</v>
      </c>
      <c r="W2127" t="s">
        <v>219</v>
      </c>
    </row>
    <row r="2128" spans="1:23" x14ac:dyDescent="0.25">
      <c r="A2128">
        <v>2607</v>
      </c>
      <c r="B2128" t="s">
        <v>30</v>
      </c>
      <c r="C2128" t="s">
        <v>204</v>
      </c>
      <c r="D2128" t="s">
        <v>205</v>
      </c>
      <c r="E2128" t="s">
        <v>246</v>
      </c>
      <c r="K2128" t="s">
        <v>48</v>
      </c>
      <c r="N2128" t="s">
        <v>236</v>
      </c>
      <c r="O2128" t="s">
        <v>236</v>
      </c>
      <c r="S2128" t="s">
        <v>263</v>
      </c>
      <c r="T2128">
        <v>100</v>
      </c>
      <c r="U2128" t="s">
        <v>229</v>
      </c>
      <c r="V2128" t="s">
        <v>227</v>
      </c>
      <c r="W2128" t="s">
        <v>230</v>
      </c>
    </row>
    <row r="2129" spans="1:23" x14ac:dyDescent="0.25">
      <c r="A2129">
        <v>2608</v>
      </c>
      <c r="B2129" t="s">
        <v>30</v>
      </c>
      <c r="C2129" t="s">
        <v>204</v>
      </c>
      <c r="D2129" t="s">
        <v>205</v>
      </c>
      <c r="E2129" t="s">
        <v>246</v>
      </c>
      <c r="K2129" t="s">
        <v>48</v>
      </c>
      <c r="N2129" t="s">
        <v>236</v>
      </c>
      <c r="O2129" t="s">
        <v>236</v>
      </c>
      <c r="S2129" t="s">
        <v>339</v>
      </c>
      <c r="T2129">
        <v>70</v>
      </c>
      <c r="U2129" t="s">
        <v>226</v>
      </c>
      <c r="V2129" t="s">
        <v>218</v>
      </c>
      <c r="W2129" t="s">
        <v>219</v>
      </c>
    </row>
    <row r="2130" spans="1:23" x14ac:dyDescent="0.25">
      <c r="A2130">
        <v>2609</v>
      </c>
      <c r="B2130" t="s">
        <v>30</v>
      </c>
      <c r="C2130" t="s">
        <v>204</v>
      </c>
      <c r="D2130" t="s">
        <v>205</v>
      </c>
      <c r="E2130" t="s">
        <v>246</v>
      </c>
      <c r="K2130" t="s">
        <v>48</v>
      </c>
      <c r="N2130" t="s">
        <v>236</v>
      </c>
      <c r="O2130" t="s">
        <v>236</v>
      </c>
      <c r="S2130" t="s">
        <v>247</v>
      </c>
      <c r="T2130">
        <v>110</v>
      </c>
      <c r="U2130" t="s">
        <v>226</v>
      </c>
      <c r="V2130" t="s">
        <v>218</v>
      </c>
      <c r="W2130" t="s">
        <v>230</v>
      </c>
    </row>
    <row r="2131" spans="1:23" x14ac:dyDescent="0.25">
      <c r="A2131">
        <v>2617</v>
      </c>
      <c r="B2131" t="s">
        <v>30</v>
      </c>
      <c r="C2131" t="s">
        <v>204</v>
      </c>
      <c r="D2131" t="s">
        <v>205</v>
      </c>
      <c r="E2131" t="s">
        <v>246</v>
      </c>
      <c r="K2131" t="s">
        <v>48</v>
      </c>
      <c r="N2131" t="s">
        <v>236</v>
      </c>
      <c r="O2131" t="s">
        <v>236</v>
      </c>
      <c r="S2131" t="s">
        <v>247</v>
      </c>
      <c r="T2131">
        <v>110</v>
      </c>
      <c r="U2131" t="s">
        <v>283</v>
      </c>
      <c r="V2131" t="s">
        <v>227</v>
      </c>
      <c r="W2131" t="s">
        <v>230</v>
      </c>
    </row>
    <row r="2132" spans="1:23" x14ac:dyDescent="0.25">
      <c r="A2132">
        <v>2619</v>
      </c>
      <c r="B2132" t="s">
        <v>30</v>
      </c>
      <c r="C2132" t="s">
        <v>204</v>
      </c>
      <c r="D2132" t="s">
        <v>205</v>
      </c>
      <c r="E2132" t="s">
        <v>246</v>
      </c>
      <c r="K2132" t="s">
        <v>48</v>
      </c>
      <c r="N2132" t="s">
        <v>236</v>
      </c>
      <c r="O2132" t="s">
        <v>236</v>
      </c>
      <c r="S2132" t="s">
        <v>339</v>
      </c>
      <c r="T2132">
        <v>70</v>
      </c>
      <c r="U2132" t="s">
        <v>226</v>
      </c>
      <c r="V2132" t="s">
        <v>218</v>
      </c>
      <c r="W2132" t="s">
        <v>230</v>
      </c>
    </row>
    <row r="2133" spans="1:23" x14ac:dyDescent="0.25">
      <c r="A2133">
        <v>2621</v>
      </c>
      <c r="B2133" t="s">
        <v>30</v>
      </c>
      <c r="C2133" t="s">
        <v>204</v>
      </c>
      <c r="D2133" t="s">
        <v>205</v>
      </c>
      <c r="E2133" t="s">
        <v>44</v>
      </c>
      <c r="K2133" t="s">
        <v>44</v>
      </c>
      <c r="N2133" t="s">
        <v>236</v>
      </c>
      <c r="O2133" t="s">
        <v>236</v>
      </c>
    </row>
    <row r="2134" spans="1:23" x14ac:dyDescent="0.25">
      <c r="A2134">
        <v>2622</v>
      </c>
      <c r="B2134" t="s">
        <v>30</v>
      </c>
      <c r="C2134" t="s">
        <v>204</v>
      </c>
      <c r="D2134" t="s">
        <v>205</v>
      </c>
      <c r="E2134" t="s">
        <v>47</v>
      </c>
      <c r="K2134" t="s">
        <v>47</v>
      </c>
      <c r="N2134" t="s">
        <v>236</v>
      </c>
      <c r="O2134" t="s">
        <v>236</v>
      </c>
    </row>
    <row r="2135" spans="1:23" x14ac:dyDescent="0.25">
      <c r="A2135">
        <v>2627</v>
      </c>
      <c r="B2135" t="s">
        <v>30</v>
      </c>
      <c r="C2135" t="s">
        <v>204</v>
      </c>
      <c r="D2135" t="s">
        <v>205</v>
      </c>
      <c r="E2135" t="s">
        <v>246</v>
      </c>
      <c r="K2135" t="s">
        <v>48</v>
      </c>
      <c r="N2135" t="s">
        <v>236</v>
      </c>
      <c r="O2135" t="s">
        <v>236</v>
      </c>
      <c r="S2135" t="s">
        <v>339</v>
      </c>
      <c r="T2135">
        <v>70</v>
      </c>
      <c r="U2135" t="s">
        <v>311</v>
      </c>
      <c r="V2135" t="s">
        <v>218</v>
      </c>
      <c r="W2135" t="s">
        <v>219</v>
      </c>
    </row>
    <row r="2136" spans="1:23" x14ac:dyDescent="0.25">
      <c r="A2136">
        <v>2629</v>
      </c>
      <c r="B2136" t="s">
        <v>30</v>
      </c>
      <c r="C2136" t="s">
        <v>204</v>
      </c>
      <c r="D2136" t="s">
        <v>205</v>
      </c>
      <c r="E2136" t="s">
        <v>43</v>
      </c>
      <c r="K2136" t="s">
        <v>43</v>
      </c>
      <c r="N2136" t="s">
        <v>236</v>
      </c>
      <c r="O2136" t="s">
        <v>236</v>
      </c>
    </row>
    <row r="2137" spans="1:23" x14ac:dyDescent="0.25">
      <c r="A2137">
        <v>2631</v>
      </c>
      <c r="B2137" t="s">
        <v>30</v>
      </c>
      <c r="C2137" t="s">
        <v>204</v>
      </c>
      <c r="D2137" t="s">
        <v>205</v>
      </c>
      <c r="E2137" t="s">
        <v>246</v>
      </c>
      <c r="K2137" t="s">
        <v>48</v>
      </c>
      <c r="N2137" t="s">
        <v>236</v>
      </c>
      <c r="O2137" t="s">
        <v>236</v>
      </c>
      <c r="S2137" t="s">
        <v>263</v>
      </c>
      <c r="T2137">
        <v>100</v>
      </c>
      <c r="U2137" t="s">
        <v>582</v>
      </c>
      <c r="V2137" t="s">
        <v>218</v>
      </c>
      <c r="W2137" t="s">
        <v>230</v>
      </c>
    </row>
    <row r="2138" spans="1:23" x14ac:dyDescent="0.25">
      <c r="A2138">
        <v>2634</v>
      </c>
      <c r="B2138" t="s">
        <v>30</v>
      </c>
      <c r="C2138" t="s">
        <v>204</v>
      </c>
      <c r="D2138" t="s">
        <v>205</v>
      </c>
      <c r="E2138" t="s">
        <v>246</v>
      </c>
      <c r="K2138" t="s">
        <v>48</v>
      </c>
      <c r="N2138" t="s">
        <v>236</v>
      </c>
      <c r="O2138" t="s">
        <v>236</v>
      </c>
      <c r="S2138" t="s">
        <v>263</v>
      </c>
      <c r="T2138">
        <v>100</v>
      </c>
      <c r="U2138" t="s">
        <v>217</v>
      </c>
      <c r="V2138" t="s">
        <v>218</v>
      </c>
      <c r="W2138" t="s">
        <v>230</v>
      </c>
    </row>
    <row r="2139" spans="1:23" x14ac:dyDescent="0.25">
      <c r="A2139">
        <v>2636</v>
      </c>
      <c r="B2139" t="s">
        <v>30</v>
      </c>
      <c r="C2139" t="s">
        <v>204</v>
      </c>
      <c r="D2139" t="s">
        <v>205</v>
      </c>
      <c r="E2139" t="s">
        <v>246</v>
      </c>
      <c r="K2139" t="s">
        <v>48</v>
      </c>
      <c r="N2139" t="s">
        <v>236</v>
      </c>
      <c r="O2139" t="s">
        <v>236</v>
      </c>
      <c r="S2139" t="s">
        <v>247</v>
      </c>
      <c r="T2139">
        <v>110</v>
      </c>
      <c r="U2139" t="s">
        <v>229</v>
      </c>
      <c r="V2139" t="s">
        <v>227</v>
      </c>
      <c r="W2139" t="s">
        <v>230</v>
      </c>
    </row>
    <row r="2140" spans="1:23" x14ac:dyDescent="0.25">
      <c r="A2140">
        <v>2637</v>
      </c>
      <c r="B2140" t="s">
        <v>30</v>
      </c>
      <c r="C2140" t="s">
        <v>204</v>
      </c>
      <c r="D2140" t="s">
        <v>205</v>
      </c>
      <c r="E2140" t="s">
        <v>206</v>
      </c>
      <c r="F2140" t="s">
        <v>221</v>
      </c>
      <c r="H2140" t="s">
        <v>290</v>
      </c>
      <c r="K2140" t="s">
        <v>210</v>
      </c>
      <c r="L2140" t="s">
        <v>211</v>
      </c>
      <c r="M2140" t="s">
        <v>212</v>
      </c>
      <c r="N2140" t="s">
        <v>213</v>
      </c>
      <c r="O2140" t="s">
        <v>214</v>
      </c>
      <c r="P2140" t="s">
        <v>259</v>
      </c>
      <c r="Q2140">
        <v>2</v>
      </c>
      <c r="R2140" t="s">
        <v>225</v>
      </c>
      <c r="U2140" t="s">
        <v>278</v>
      </c>
      <c r="V2140" t="s">
        <v>227</v>
      </c>
      <c r="W2140" t="s">
        <v>230</v>
      </c>
    </row>
    <row r="2141" spans="1:23" x14ac:dyDescent="0.25">
      <c r="A2141">
        <v>2641</v>
      </c>
      <c r="B2141" t="s">
        <v>30</v>
      </c>
      <c r="C2141" t="s">
        <v>204</v>
      </c>
      <c r="D2141" t="s">
        <v>205</v>
      </c>
      <c r="E2141" t="s">
        <v>43</v>
      </c>
      <c r="K2141" t="s">
        <v>43</v>
      </c>
      <c r="N2141" t="s">
        <v>236</v>
      </c>
      <c r="O2141" t="s">
        <v>236</v>
      </c>
    </row>
    <row r="2142" spans="1:23" x14ac:dyDescent="0.25">
      <c r="A2142">
        <v>2642</v>
      </c>
      <c r="B2142" t="s">
        <v>30</v>
      </c>
      <c r="C2142" t="s">
        <v>204</v>
      </c>
      <c r="D2142" t="s">
        <v>205</v>
      </c>
      <c r="E2142" t="s">
        <v>47</v>
      </c>
      <c r="K2142" t="s">
        <v>47</v>
      </c>
      <c r="N2142" t="s">
        <v>236</v>
      </c>
      <c r="O2142" t="s">
        <v>236</v>
      </c>
    </row>
    <row r="2143" spans="1:23" x14ac:dyDescent="0.25">
      <c r="A2143">
        <v>2649</v>
      </c>
      <c r="B2143" t="s">
        <v>30</v>
      </c>
      <c r="C2143" t="s">
        <v>204</v>
      </c>
      <c r="D2143" t="s">
        <v>205</v>
      </c>
      <c r="E2143" t="s">
        <v>246</v>
      </c>
      <c r="K2143" t="s">
        <v>48</v>
      </c>
      <c r="N2143" t="s">
        <v>236</v>
      </c>
      <c r="O2143" t="s">
        <v>236</v>
      </c>
      <c r="S2143" t="s">
        <v>263</v>
      </c>
      <c r="T2143">
        <v>100</v>
      </c>
      <c r="U2143" t="s">
        <v>411</v>
      </c>
      <c r="V2143" t="s">
        <v>218</v>
      </c>
      <c r="W2143" t="s">
        <v>219</v>
      </c>
    </row>
    <row r="2144" spans="1:23" x14ac:dyDescent="0.25">
      <c r="A2144">
        <v>2650</v>
      </c>
      <c r="B2144" t="s">
        <v>30</v>
      </c>
      <c r="C2144" t="s">
        <v>204</v>
      </c>
      <c r="D2144" t="s">
        <v>205</v>
      </c>
      <c r="E2144" t="s">
        <v>47</v>
      </c>
      <c r="K2144" t="s">
        <v>47</v>
      </c>
      <c r="N2144" t="s">
        <v>236</v>
      </c>
      <c r="O2144" t="s">
        <v>236</v>
      </c>
    </row>
    <row r="2145" spans="1:23" x14ac:dyDescent="0.25">
      <c r="A2145">
        <v>2652</v>
      </c>
      <c r="B2145" t="s">
        <v>30</v>
      </c>
      <c r="C2145" t="s">
        <v>204</v>
      </c>
      <c r="D2145" t="s">
        <v>205</v>
      </c>
      <c r="E2145" t="s">
        <v>47</v>
      </c>
      <c r="K2145" t="s">
        <v>47</v>
      </c>
      <c r="N2145" t="s">
        <v>236</v>
      </c>
      <c r="O2145" t="s">
        <v>236</v>
      </c>
    </row>
    <row r="2146" spans="1:23" x14ac:dyDescent="0.25">
      <c r="A2146">
        <v>2654</v>
      </c>
      <c r="B2146" t="s">
        <v>30</v>
      </c>
      <c r="C2146" t="s">
        <v>204</v>
      </c>
      <c r="D2146" t="s">
        <v>205</v>
      </c>
      <c r="E2146" t="s">
        <v>206</v>
      </c>
      <c r="F2146" t="s">
        <v>221</v>
      </c>
      <c r="H2146" t="s">
        <v>249</v>
      </c>
      <c r="K2146" t="s">
        <v>210</v>
      </c>
      <c r="L2146" t="s">
        <v>211</v>
      </c>
      <c r="M2146" t="s">
        <v>212</v>
      </c>
      <c r="N2146" t="s">
        <v>213</v>
      </c>
      <c r="O2146" t="s">
        <v>214</v>
      </c>
      <c r="P2146" t="s">
        <v>259</v>
      </c>
      <c r="Q2146">
        <v>2</v>
      </c>
      <c r="R2146" t="s">
        <v>216</v>
      </c>
      <c r="U2146" t="s">
        <v>226</v>
      </c>
      <c r="V2146" t="s">
        <v>227</v>
      </c>
      <c r="W2146" t="s">
        <v>219</v>
      </c>
    </row>
    <row r="2147" spans="1:23" x14ac:dyDescent="0.25">
      <c r="A2147">
        <v>2656</v>
      </c>
      <c r="B2147" t="s">
        <v>30</v>
      </c>
      <c r="C2147" t="s">
        <v>204</v>
      </c>
      <c r="D2147" t="s">
        <v>205</v>
      </c>
      <c r="E2147" t="s">
        <v>246</v>
      </c>
      <c r="K2147" t="s">
        <v>48</v>
      </c>
      <c r="N2147" t="s">
        <v>236</v>
      </c>
      <c r="O2147" t="s">
        <v>236</v>
      </c>
      <c r="S2147" t="s">
        <v>339</v>
      </c>
      <c r="T2147">
        <v>70</v>
      </c>
      <c r="U2147" t="s">
        <v>226</v>
      </c>
      <c r="V2147" t="s">
        <v>218</v>
      </c>
      <c r="W2147" t="s">
        <v>230</v>
      </c>
    </row>
    <row r="2148" spans="1:23" x14ac:dyDescent="0.25">
      <c r="A2148">
        <v>2657</v>
      </c>
      <c r="B2148" t="s">
        <v>30</v>
      </c>
      <c r="C2148" t="s">
        <v>204</v>
      </c>
      <c r="D2148" t="s">
        <v>205</v>
      </c>
      <c r="E2148" t="s">
        <v>206</v>
      </c>
      <c r="F2148" t="s">
        <v>221</v>
      </c>
      <c r="H2148" t="s">
        <v>249</v>
      </c>
      <c r="K2148" t="s">
        <v>210</v>
      </c>
      <c r="L2148" t="s">
        <v>211</v>
      </c>
      <c r="M2148" t="s">
        <v>212</v>
      </c>
      <c r="N2148" t="s">
        <v>223</v>
      </c>
      <c r="O2148" t="s">
        <v>224</v>
      </c>
      <c r="P2148" t="s">
        <v>228</v>
      </c>
      <c r="Q2148">
        <v>12.5</v>
      </c>
      <c r="R2148" t="s">
        <v>239</v>
      </c>
      <c r="U2148" t="s">
        <v>229</v>
      </c>
      <c r="V2148" t="s">
        <v>218</v>
      </c>
      <c r="W2148" t="s">
        <v>230</v>
      </c>
    </row>
    <row r="2149" spans="1:23" x14ac:dyDescent="0.25">
      <c r="A2149">
        <v>2658</v>
      </c>
      <c r="B2149" t="s">
        <v>30</v>
      </c>
      <c r="C2149" t="s">
        <v>204</v>
      </c>
      <c r="D2149" t="s">
        <v>205</v>
      </c>
      <c r="E2149" t="s">
        <v>246</v>
      </c>
      <c r="K2149" t="s">
        <v>48</v>
      </c>
      <c r="N2149" t="s">
        <v>236</v>
      </c>
      <c r="O2149" t="s">
        <v>236</v>
      </c>
      <c r="S2149" t="s">
        <v>247</v>
      </c>
      <c r="T2149">
        <v>110</v>
      </c>
      <c r="U2149" t="s">
        <v>229</v>
      </c>
      <c r="V2149" t="s">
        <v>218</v>
      </c>
      <c r="W2149" t="s">
        <v>230</v>
      </c>
    </row>
    <row r="2150" spans="1:23" x14ac:dyDescent="0.25">
      <c r="A2150">
        <v>2661</v>
      </c>
      <c r="B2150" t="s">
        <v>30</v>
      </c>
      <c r="C2150" t="s">
        <v>204</v>
      </c>
      <c r="D2150" t="s">
        <v>205</v>
      </c>
      <c r="E2150" t="s">
        <v>246</v>
      </c>
      <c r="K2150" t="s">
        <v>48</v>
      </c>
      <c r="N2150" t="s">
        <v>236</v>
      </c>
      <c r="O2150" t="s">
        <v>236</v>
      </c>
      <c r="S2150" t="s">
        <v>263</v>
      </c>
      <c r="T2150">
        <v>100</v>
      </c>
      <c r="U2150" t="s">
        <v>229</v>
      </c>
      <c r="V2150" t="s">
        <v>227</v>
      </c>
      <c r="W2150" t="s">
        <v>230</v>
      </c>
    </row>
    <row r="2151" spans="1:23" x14ac:dyDescent="0.25">
      <c r="A2151">
        <v>2664</v>
      </c>
      <c r="B2151" t="s">
        <v>30</v>
      </c>
      <c r="C2151" t="s">
        <v>204</v>
      </c>
      <c r="D2151" t="s">
        <v>205</v>
      </c>
      <c r="E2151" t="s">
        <v>246</v>
      </c>
      <c r="K2151" t="s">
        <v>48</v>
      </c>
      <c r="N2151" t="s">
        <v>236</v>
      </c>
      <c r="O2151" t="s">
        <v>236</v>
      </c>
      <c r="S2151" t="s">
        <v>339</v>
      </c>
      <c r="T2151">
        <v>70</v>
      </c>
      <c r="U2151" t="s">
        <v>411</v>
      </c>
      <c r="V2151" t="s">
        <v>218</v>
      </c>
      <c r="W2151" t="s">
        <v>230</v>
      </c>
    </row>
    <row r="2152" spans="1:23" x14ac:dyDescent="0.25">
      <c r="A2152">
        <v>2666</v>
      </c>
      <c r="B2152" t="s">
        <v>30</v>
      </c>
      <c r="C2152" t="s">
        <v>204</v>
      </c>
      <c r="D2152" t="s">
        <v>205</v>
      </c>
      <c r="E2152" t="s">
        <v>206</v>
      </c>
      <c r="F2152" t="s">
        <v>221</v>
      </c>
      <c r="H2152" t="s">
        <v>249</v>
      </c>
      <c r="K2152" t="s">
        <v>210</v>
      </c>
      <c r="L2152" t="s">
        <v>211</v>
      </c>
      <c r="M2152" t="s">
        <v>212</v>
      </c>
      <c r="N2152" t="s">
        <v>213</v>
      </c>
      <c r="O2152" t="s">
        <v>214</v>
      </c>
      <c r="P2152" t="s">
        <v>228</v>
      </c>
      <c r="Q2152">
        <v>12.5</v>
      </c>
      <c r="R2152" t="s">
        <v>317</v>
      </c>
      <c r="U2152" t="s">
        <v>226</v>
      </c>
      <c r="V2152" t="s">
        <v>218</v>
      </c>
      <c r="W2152" t="s">
        <v>230</v>
      </c>
    </row>
    <row r="2153" spans="1:23" x14ac:dyDescent="0.25">
      <c r="A2153">
        <v>2667</v>
      </c>
      <c r="B2153" t="s">
        <v>30</v>
      </c>
      <c r="C2153" t="s">
        <v>204</v>
      </c>
      <c r="D2153" t="s">
        <v>205</v>
      </c>
      <c r="E2153" t="s">
        <v>206</v>
      </c>
      <c r="F2153" t="s">
        <v>207</v>
      </c>
      <c r="G2153" t="s">
        <v>234</v>
      </c>
      <c r="H2153" t="s">
        <v>249</v>
      </c>
      <c r="K2153" t="s">
        <v>210</v>
      </c>
      <c r="L2153" t="s">
        <v>237</v>
      </c>
      <c r="M2153" t="s">
        <v>238</v>
      </c>
      <c r="N2153" t="s">
        <v>213</v>
      </c>
      <c r="O2153" t="s">
        <v>214</v>
      </c>
      <c r="P2153" t="s">
        <v>215</v>
      </c>
      <c r="Q2153">
        <v>7</v>
      </c>
      <c r="R2153" t="s">
        <v>216</v>
      </c>
      <c r="U2153" t="s">
        <v>229</v>
      </c>
      <c r="V2153" t="s">
        <v>218</v>
      </c>
      <c r="W2153" t="s">
        <v>219</v>
      </c>
    </row>
    <row r="2154" spans="1:23" x14ac:dyDescent="0.25">
      <c r="A2154">
        <v>2668</v>
      </c>
      <c r="B2154" t="s">
        <v>30</v>
      </c>
      <c r="C2154" t="s">
        <v>204</v>
      </c>
      <c r="D2154" t="s">
        <v>205</v>
      </c>
      <c r="E2154" t="s">
        <v>45</v>
      </c>
      <c r="K2154" t="s">
        <v>45</v>
      </c>
      <c r="N2154" t="s">
        <v>236</v>
      </c>
      <c r="O2154" t="s">
        <v>236</v>
      </c>
    </row>
    <row r="2155" spans="1:23" x14ac:dyDescent="0.25">
      <c r="A2155">
        <v>2670</v>
      </c>
      <c r="B2155" t="s">
        <v>30</v>
      </c>
      <c r="C2155" t="s">
        <v>204</v>
      </c>
      <c r="D2155" t="s">
        <v>205</v>
      </c>
      <c r="E2155" t="s">
        <v>246</v>
      </c>
      <c r="K2155" t="s">
        <v>48</v>
      </c>
      <c r="N2155" t="s">
        <v>236</v>
      </c>
      <c r="O2155" t="s">
        <v>236</v>
      </c>
      <c r="S2155" t="s">
        <v>339</v>
      </c>
      <c r="T2155">
        <v>70</v>
      </c>
      <c r="U2155" t="s">
        <v>270</v>
      </c>
      <c r="V2155" t="s">
        <v>227</v>
      </c>
      <c r="W2155" t="s">
        <v>230</v>
      </c>
    </row>
    <row r="2156" spans="1:23" x14ac:dyDescent="0.25">
      <c r="A2156">
        <v>2677</v>
      </c>
      <c r="B2156" t="s">
        <v>30</v>
      </c>
      <c r="C2156" t="s">
        <v>204</v>
      </c>
      <c r="D2156" t="s">
        <v>205</v>
      </c>
      <c r="E2156" t="s">
        <v>43</v>
      </c>
      <c r="K2156" t="s">
        <v>43</v>
      </c>
      <c r="N2156" t="s">
        <v>236</v>
      </c>
      <c r="O2156" t="s">
        <v>236</v>
      </c>
    </row>
    <row r="2157" spans="1:23" x14ac:dyDescent="0.25">
      <c r="A2157">
        <v>2689</v>
      </c>
      <c r="B2157" t="s">
        <v>30</v>
      </c>
      <c r="C2157" t="s">
        <v>204</v>
      </c>
      <c r="D2157" t="s">
        <v>205</v>
      </c>
      <c r="E2157" t="s">
        <v>206</v>
      </c>
      <c r="F2157" t="s">
        <v>207</v>
      </c>
      <c r="G2157" t="s">
        <v>208</v>
      </c>
      <c r="H2157" t="s">
        <v>290</v>
      </c>
      <c r="K2157" t="s">
        <v>210</v>
      </c>
      <c r="L2157" t="s">
        <v>211</v>
      </c>
      <c r="M2157" t="s">
        <v>212</v>
      </c>
      <c r="N2157" t="s">
        <v>213</v>
      </c>
      <c r="O2157" t="s">
        <v>214</v>
      </c>
      <c r="P2157" t="s">
        <v>215</v>
      </c>
      <c r="Q2157">
        <v>7</v>
      </c>
      <c r="R2157" t="s">
        <v>239</v>
      </c>
      <c r="U2157" t="s">
        <v>226</v>
      </c>
      <c r="V2157" t="s">
        <v>218</v>
      </c>
      <c r="W2157" t="s">
        <v>219</v>
      </c>
    </row>
    <row r="2158" spans="1:23" x14ac:dyDescent="0.25">
      <c r="A2158">
        <v>2691</v>
      </c>
      <c r="B2158" t="s">
        <v>30</v>
      </c>
      <c r="C2158" t="s">
        <v>204</v>
      </c>
      <c r="D2158" t="s">
        <v>242</v>
      </c>
      <c r="E2158" t="s">
        <v>47</v>
      </c>
      <c r="K2158" t="s">
        <v>47</v>
      </c>
      <c r="N2158" t="s">
        <v>236</v>
      </c>
      <c r="O2158" t="s">
        <v>236</v>
      </c>
    </row>
    <row r="2159" spans="1:23" x14ac:dyDescent="0.25">
      <c r="A2159">
        <v>2694</v>
      </c>
      <c r="B2159" t="s">
        <v>30</v>
      </c>
      <c r="C2159" t="s">
        <v>204</v>
      </c>
      <c r="D2159" t="s">
        <v>205</v>
      </c>
      <c r="E2159" t="s">
        <v>246</v>
      </c>
      <c r="K2159" t="s">
        <v>48</v>
      </c>
      <c r="N2159" t="s">
        <v>236</v>
      </c>
      <c r="O2159" t="s">
        <v>236</v>
      </c>
      <c r="S2159" t="s">
        <v>247</v>
      </c>
      <c r="T2159">
        <v>110</v>
      </c>
      <c r="U2159" t="s">
        <v>229</v>
      </c>
      <c r="V2159" t="s">
        <v>227</v>
      </c>
      <c r="W2159" t="s">
        <v>219</v>
      </c>
    </row>
    <row r="2160" spans="1:23" x14ac:dyDescent="0.25">
      <c r="A2160">
        <v>2700</v>
      </c>
      <c r="B2160" t="s">
        <v>30</v>
      </c>
      <c r="C2160" t="s">
        <v>204</v>
      </c>
      <c r="D2160" t="s">
        <v>205</v>
      </c>
      <c r="E2160" t="s">
        <v>246</v>
      </c>
      <c r="K2160" t="s">
        <v>48</v>
      </c>
      <c r="N2160" t="s">
        <v>236</v>
      </c>
      <c r="O2160" t="s">
        <v>236</v>
      </c>
      <c r="S2160" t="s">
        <v>339</v>
      </c>
      <c r="T2160">
        <v>70</v>
      </c>
      <c r="U2160" t="s">
        <v>229</v>
      </c>
      <c r="V2160" t="s">
        <v>218</v>
      </c>
      <c r="W2160" t="s">
        <v>219</v>
      </c>
    </row>
    <row r="2161" spans="1:23" x14ac:dyDescent="0.25">
      <c r="A2161">
        <v>2702</v>
      </c>
      <c r="B2161" t="s">
        <v>30</v>
      </c>
      <c r="C2161" t="s">
        <v>204</v>
      </c>
      <c r="D2161" t="s">
        <v>205</v>
      </c>
      <c r="E2161" t="s">
        <v>246</v>
      </c>
      <c r="K2161" t="s">
        <v>48</v>
      </c>
      <c r="N2161" t="s">
        <v>236</v>
      </c>
      <c r="O2161" t="s">
        <v>236</v>
      </c>
      <c r="S2161" t="s">
        <v>263</v>
      </c>
      <c r="T2161">
        <v>100</v>
      </c>
      <c r="U2161" t="s">
        <v>226</v>
      </c>
      <c r="V2161" t="s">
        <v>218</v>
      </c>
      <c r="W2161" t="s">
        <v>219</v>
      </c>
    </row>
    <row r="2162" spans="1:23" x14ac:dyDescent="0.25">
      <c r="A2162">
        <v>2703</v>
      </c>
      <c r="B2162" t="s">
        <v>30</v>
      </c>
      <c r="C2162" t="s">
        <v>204</v>
      </c>
      <c r="D2162" t="s">
        <v>205</v>
      </c>
      <c r="E2162" t="s">
        <v>44</v>
      </c>
      <c r="K2162" t="s">
        <v>44</v>
      </c>
      <c r="N2162" t="s">
        <v>236</v>
      </c>
      <c r="O2162" t="s">
        <v>236</v>
      </c>
    </row>
    <row r="2163" spans="1:23" x14ac:dyDescent="0.25">
      <c r="A2163">
        <v>2711</v>
      </c>
      <c r="B2163" t="s">
        <v>30</v>
      </c>
      <c r="C2163" t="s">
        <v>204</v>
      </c>
      <c r="D2163" t="s">
        <v>205</v>
      </c>
      <c r="E2163" t="s">
        <v>246</v>
      </c>
      <c r="K2163" t="s">
        <v>48</v>
      </c>
      <c r="N2163" t="s">
        <v>236</v>
      </c>
      <c r="O2163" t="s">
        <v>236</v>
      </c>
      <c r="S2163" t="s">
        <v>263</v>
      </c>
      <c r="T2163">
        <v>100</v>
      </c>
      <c r="U2163" t="s">
        <v>428</v>
      </c>
      <c r="V2163" t="s">
        <v>227</v>
      </c>
      <c r="W2163" t="s">
        <v>219</v>
      </c>
    </row>
    <row r="2164" spans="1:23" x14ac:dyDescent="0.25">
      <c r="A2164">
        <v>2712</v>
      </c>
      <c r="B2164" t="s">
        <v>30</v>
      </c>
      <c r="C2164" t="s">
        <v>204</v>
      </c>
      <c r="D2164" t="s">
        <v>205</v>
      </c>
      <c r="E2164" t="s">
        <v>45</v>
      </c>
      <c r="K2164" t="s">
        <v>45</v>
      </c>
      <c r="N2164" t="s">
        <v>236</v>
      </c>
      <c r="O2164" t="s">
        <v>236</v>
      </c>
    </row>
    <row r="2165" spans="1:23" x14ac:dyDescent="0.25">
      <c r="A2165">
        <v>2713</v>
      </c>
      <c r="B2165" t="s">
        <v>30</v>
      </c>
      <c r="C2165" t="s">
        <v>204</v>
      </c>
      <c r="D2165" t="s">
        <v>205</v>
      </c>
      <c r="E2165" t="s">
        <v>43</v>
      </c>
      <c r="K2165" t="s">
        <v>43</v>
      </c>
      <c r="N2165" t="s">
        <v>236</v>
      </c>
      <c r="O2165" t="s">
        <v>236</v>
      </c>
    </row>
    <row r="2166" spans="1:23" x14ac:dyDescent="0.25">
      <c r="A2166">
        <v>2714</v>
      </c>
      <c r="B2166" t="s">
        <v>30</v>
      </c>
      <c r="C2166" t="s">
        <v>204</v>
      </c>
      <c r="D2166" t="s">
        <v>205</v>
      </c>
      <c r="E2166" t="s">
        <v>43</v>
      </c>
      <c r="K2166" t="s">
        <v>43</v>
      </c>
      <c r="N2166" t="s">
        <v>236</v>
      </c>
      <c r="O2166" t="s">
        <v>236</v>
      </c>
    </row>
    <row r="2167" spans="1:23" x14ac:dyDescent="0.25">
      <c r="A2167">
        <v>2719</v>
      </c>
      <c r="B2167" t="s">
        <v>30</v>
      </c>
      <c r="C2167" t="s">
        <v>204</v>
      </c>
      <c r="D2167" t="s">
        <v>205</v>
      </c>
      <c r="E2167" t="s">
        <v>246</v>
      </c>
      <c r="K2167" t="s">
        <v>48</v>
      </c>
      <c r="N2167" t="s">
        <v>236</v>
      </c>
      <c r="O2167" t="s">
        <v>236</v>
      </c>
      <c r="S2167" t="s">
        <v>339</v>
      </c>
      <c r="T2167">
        <v>70</v>
      </c>
      <c r="U2167" t="s">
        <v>229</v>
      </c>
      <c r="V2167" t="s">
        <v>218</v>
      </c>
      <c r="W2167" t="s">
        <v>230</v>
      </c>
    </row>
    <row r="2168" spans="1:23" x14ac:dyDescent="0.25">
      <c r="A2168">
        <v>2723</v>
      </c>
      <c r="B2168" t="s">
        <v>30</v>
      </c>
      <c r="C2168" t="s">
        <v>204</v>
      </c>
      <c r="D2168" t="s">
        <v>205</v>
      </c>
      <c r="E2168" t="s">
        <v>45</v>
      </c>
      <c r="K2168" t="s">
        <v>45</v>
      </c>
      <c r="N2168" t="s">
        <v>236</v>
      </c>
      <c r="O2168" t="s">
        <v>236</v>
      </c>
    </row>
    <row r="2169" spans="1:23" x14ac:dyDescent="0.25">
      <c r="A2169">
        <v>2726</v>
      </c>
      <c r="B2169" t="s">
        <v>30</v>
      </c>
      <c r="C2169" t="s">
        <v>204</v>
      </c>
      <c r="D2169" t="s">
        <v>205</v>
      </c>
      <c r="E2169" t="s">
        <v>43</v>
      </c>
      <c r="K2169" t="s">
        <v>43</v>
      </c>
      <c r="N2169" t="s">
        <v>236</v>
      </c>
      <c r="O2169" t="s">
        <v>236</v>
      </c>
    </row>
    <row r="2170" spans="1:23" x14ac:dyDescent="0.25">
      <c r="A2170">
        <v>2727</v>
      </c>
      <c r="B2170" t="s">
        <v>30</v>
      </c>
      <c r="C2170" t="s">
        <v>220</v>
      </c>
      <c r="D2170" t="s">
        <v>205</v>
      </c>
      <c r="E2170" t="s">
        <v>206</v>
      </c>
      <c r="F2170" t="s">
        <v>207</v>
      </c>
      <c r="G2170" t="s">
        <v>245</v>
      </c>
      <c r="H2170" t="s">
        <v>271</v>
      </c>
      <c r="K2170" t="s">
        <v>210</v>
      </c>
      <c r="L2170" t="s">
        <v>211</v>
      </c>
      <c r="M2170" t="s">
        <v>212</v>
      </c>
      <c r="N2170" t="s">
        <v>213</v>
      </c>
      <c r="O2170" t="s">
        <v>214</v>
      </c>
      <c r="P2170" t="s">
        <v>228</v>
      </c>
      <c r="Q2170">
        <v>12.5</v>
      </c>
      <c r="R2170" t="s">
        <v>216</v>
      </c>
      <c r="U2170" t="s">
        <v>326</v>
      </c>
      <c r="V2170" t="s">
        <v>218</v>
      </c>
      <c r="W2170" t="s">
        <v>219</v>
      </c>
    </row>
    <row r="2171" spans="1:23" x14ac:dyDescent="0.25">
      <c r="A2171">
        <v>2731</v>
      </c>
      <c r="B2171" t="s">
        <v>30</v>
      </c>
      <c r="C2171" t="s">
        <v>204</v>
      </c>
      <c r="D2171" t="s">
        <v>205</v>
      </c>
      <c r="E2171" t="s">
        <v>47</v>
      </c>
      <c r="K2171" t="s">
        <v>47</v>
      </c>
      <c r="N2171" t="s">
        <v>236</v>
      </c>
      <c r="O2171" t="s">
        <v>236</v>
      </c>
    </row>
    <row r="2172" spans="1:23" x14ac:dyDescent="0.25">
      <c r="A2172">
        <v>2733</v>
      </c>
      <c r="B2172" t="s">
        <v>30</v>
      </c>
      <c r="C2172" t="s">
        <v>204</v>
      </c>
      <c r="D2172" t="s">
        <v>205</v>
      </c>
      <c r="E2172" t="s">
        <v>47</v>
      </c>
      <c r="K2172" t="s">
        <v>47</v>
      </c>
      <c r="N2172" t="s">
        <v>236</v>
      </c>
      <c r="O2172" t="s">
        <v>236</v>
      </c>
    </row>
    <row r="2173" spans="1:23" x14ac:dyDescent="0.25">
      <c r="A2173">
        <v>2735</v>
      </c>
      <c r="B2173" t="s">
        <v>30</v>
      </c>
      <c r="C2173" t="s">
        <v>204</v>
      </c>
      <c r="D2173" t="s">
        <v>205</v>
      </c>
      <c r="E2173" t="s">
        <v>43</v>
      </c>
      <c r="K2173" t="s">
        <v>43</v>
      </c>
      <c r="N2173" t="s">
        <v>236</v>
      </c>
      <c r="O2173" t="s">
        <v>236</v>
      </c>
    </row>
    <row r="2174" spans="1:23" x14ac:dyDescent="0.25">
      <c r="A2174">
        <v>978</v>
      </c>
      <c r="B2174" t="s">
        <v>30</v>
      </c>
      <c r="C2174" t="s">
        <v>204</v>
      </c>
      <c r="D2174" t="s">
        <v>205</v>
      </c>
      <c r="E2174" t="s">
        <v>251</v>
      </c>
      <c r="F2174" t="s">
        <v>276</v>
      </c>
      <c r="J2174" t="s">
        <v>277</v>
      </c>
      <c r="K2174" t="s">
        <v>210</v>
      </c>
      <c r="L2174" t="s">
        <v>211</v>
      </c>
      <c r="M2174" t="s">
        <v>212</v>
      </c>
      <c r="N2174" t="s">
        <v>213</v>
      </c>
      <c r="O2174" t="s">
        <v>214</v>
      </c>
      <c r="P2174" t="s">
        <v>228</v>
      </c>
      <c r="Q2174">
        <v>12.5</v>
      </c>
      <c r="R2174" t="s">
        <v>216</v>
      </c>
      <c r="U2174" t="s">
        <v>278</v>
      </c>
      <c r="V2174" t="s">
        <v>227</v>
      </c>
      <c r="W2174" t="s">
        <v>230</v>
      </c>
    </row>
    <row r="2175" spans="1:23" x14ac:dyDescent="0.25">
      <c r="A2175">
        <v>1919</v>
      </c>
      <c r="B2175" t="s">
        <v>30</v>
      </c>
      <c r="C2175" t="s">
        <v>204</v>
      </c>
      <c r="D2175" t="s">
        <v>205</v>
      </c>
      <c r="E2175" t="s">
        <v>251</v>
      </c>
      <c r="F2175" t="s">
        <v>276</v>
      </c>
      <c r="J2175" t="s">
        <v>302</v>
      </c>
      <c r="K2175" t="s">
        <v>210</v>
      </c>
      <c r="L2175" t="s">
        <v>211</v>
      </c>
      <c r="M2175" t="s">
        <v>212</v>
      </c>
      <c r="N2175" t="s">
        <v>213</v>
      </c>
      <c r="O2175" t="s">
        <v>214</v>
      </c>
      <c r="P2175" t="s">
        <v>235</v>
      </c>
      <c r="Q2175">
        <v>15</v>
      </c>
      <c r="R2175" t="s">
        <v>258</v>
      </c>
      <c r="U2175" t="s">
        <v>311</v>
      </c>
      <c r="V2175" t="s">
        <v>227</v>
      </c>
      <c r="W2175" t="s">
        <v>230</v>
      </c>
    </row>
    <row r="2176" spans="1:23" x14ac:dyDescent="0.25">
      <c r="A2176">
        <v>1924</v>
      </c>
      <c r="B2176" t="s">
        <v>30</v>
      </c>
      <c r="C2176" t="s">
        <v>204</v>
      </c>
      <c r="D2176" t="s">
        <v>205</v>
      </c>
      <c r="E2176" t="s">
        <v>251</v>
      </c>
      <c r="F2176" t="s">
        <v>276</v>
      </c>
      <c r="J2176" t="s">
        <v>277</v>
      </c>
      <c r="K2176" t="s">
        <v>210</v>
      </c>
      <c r="L2176" t="s">
        <v>211</v>
      </c>
      <c r="M2176" t="s">
        <v>212</v>
      </c>
      <c r="N2176" t="s">
        <v>213</v>
      </c>
      <c r="O2176" t="s">
        <v>214</v>
      </c>
      <c r="P2176" t="s">
        <v>228</v>
      </c>
      <c r="Q2176">
        <v>12.5</v>
      </c>
      <c r="R2176" t="s">
        <v>216</v>
      </c>
      <c r="U2176" t="s">
        <v>278</v>
      </c>
      <c r="V2176" t="s">
        <v>218</v>
      </c>
      <c r="W2176" t="s">
        <v>230</v>
      </c>
    </row>
    <row r="2177" spans="1:23" x14ac:dyDescent="0.25">
      <c r="A2177">
        <v>1942</v>
      </c>
      <c r="B2177" t="s">
        <v>30</v>
      </c>
      <c r="C2177" t="s">
        <v>204</v>
      </c>
      <c r="D2177" t="s">
        <v>205</v>
      </c>
      <c r="E2177" t="s">
        <v>251</v>
      </c>
      <c r="F2177" t="s">
        <v>276</v>
      </c>
      <c r="J2177" t="s">
        <v>277</v>
      </c>
      <c r="K2177" t="s">
        <v>210</v>
      </c>
      <c r="L2177" t="s">
        <v>211</v>
      </c>
      <c r="M2177" t="s">
        <v>212</v>
      </c>
      <c r="N2177" t="s">
        <v>213</v>
      </c>
      <c r="O2177" t="s">
        <v>214</v>
      </c>
      <c r="P2177" t="s">
        <v>259</v>
      </c>
      <c r="Q2177">
        <v>2</v>
      </c>
      <c r="R2177" t="s">
        <v>233</v>
      </c>
      <c r="U2177" t="s">
        <v>226</v>
      </c>
      <c r="V2177" t="s">
        <v>218</v>
      </c>
      <c r="W2177" t="s">
        <v>230</v>
      </c>
    </row>
    <row r="2178" spans="1:23" x14ac:dyDescent="0.25">
      <c r="A2178">
        <v>2035</v>
      </c>
      <c r="B2178" t="s">
        <v>30</v>
      </c>
      <c r="C2178" t="s">
        <v>204</v>
      </c>
      <c r="D2178" t="s">
        <v>205</v>
      </c>
      <c r="E2178" t="s">
        <v>251</v>
      </c>
      <c r="F2178" t="s">
        <v>276</v>
      </c>
      <c r="J2178" t="s">
        <v>277</v>
      </c>
      <c r="K2178" t="s">
        <v>257</v>
      </c>
      <c r="L2178" t="s">
        <v>211</v>
      </c>
      <c r="M2178" t="s">
        <v>212</v>
      </c>
      <c r="N2178" t="s">
        <v>213</v>
      </c>
      <c r="O2178" t="s">
        <v>214</v>
      </c>
      <c r="P2178" t="s">
        <v>228</v>
      </c>
      <c r="Q2178">
        <v>12.5</v>
      </c>
      <c r="R2178" t="s">
        <v>225</v>
      </c>
      <c r="U2178" t="s">
        <v>288</v>
      </c>
      <c r="V2178" t="s">
        <v>218</v>
      </c>
      <c r="W2178" t="s">
        <v>230</v>
      </c>
    </row>
    <row r="2179" spans="1:23" x14ac:dyDescent="0.25">
      <c r="A2179">
        <v>2094</v>
      </c>
      <c r="B2179" t="s">
        <v>30</v>
      </c>
      <c r="C2179" t="s">
        <v>204</v>
      </c>
      <c r="D2179" t="s">
        <v>205</v>
      </c>
      <c r="E2179" t="s">
        <v>251</v>
      </c>
      <c r="F2179" t="s">
        <v>276</v>
      </c>
      <c r="J2179" t="s">
        <v>277</v>
      </c>
      <c r="K2179" t="s">
        <v>210</v>
      </c>
      <c r="L2179" t="s">
        <v>211</v>
      </c>
      <c r="M2179" t="s">
        <v>212</v>
      </c>
      <c r="N2179" t="s">
        <v>213</v>
      </c>
      <c r="O2179" t="s">
        <v>214</v>
      </c>
      <c r="P2179" t="s">
        <v>259</v>
      </c>
      <c r="Q2179">
        <v>2</v>
      </c>
      <c r="R2179" t="s">
        <v>216</v>
      </c>
      <c r="U2179" t="s">
        <v>226</v>
      </c>
      <c r="V2179" t="s">
        <v>227</v>
      </c>
      <c r="W2179" t="s">
        <v>230</v>
      </c>
    </row>
    <row r="2180" spans="1:23" x14ac:dyDescent="0.25">
      <c r="A2180">
        <v>2184</v>
      </c>
      <c r="B2180" t="s">
        <v>30</v>
      </c>
      <c r="C2180" t="s">
        <v>204</v>
      </c>
      <c r="D2180" t="s">
        <v>205</v>
      </c>
      <c r="E2180" t="s">
        <v>251</v>
      </c>
      <c r="F2180" t="s">
        <v>276</v>
      </c>
      <c r="J2180" t="s">
        <v>277</v>
      </c>
      <c r="K2180" t="s">
        <v>210</v>
      </c>
      <c r="L2180" t="s">
        <v>211</v>
      </c>
      <c r="M2180" t="s">
        <v>212</v>
      </c>
      <c r="N2180" t="s">
        <v>213</v>
      </c>
      <c r="O2180" t="s">
        <v>214</v>
      </c>
      <c r="P2180" t="s">
        <v>259</v>
      </c>
      <c r="Q2180">
        <v>2</v>
      </c>
      <c r="R2180" t="s">
        <v>233</v>
      </c>
      <c r="U2180" t="s">
        <v>217</v>
      </c>
      <c r="V2180" t="s">
        <v>227</v>
      </c>
      <c r="W2180" t="s">
        <v>219</v>
      </c>
    </row>
    <row r="2181" spans="1:23" x14ac:dyDescent="0.25">
      <c r="A2181">
        <v>2385</v>
      </c>
      <c r="B2181" t="s">
        <v>30</v>
      </c>
      <c r="C2181" t="s">
        <v>204</v>
      </c>
      <c r="D2181" t="s">
        <v>205</v>
      </c>
      <c r="E2181" t="s">
        <v>251</v>
      </c>
      <c r="F2181" t="s">
        <v>276</v>
      </c>
      <c r="J2181" t="s">
        <v>277</v>
      </c>
      <c r="K2181" t="s">
        <v>210</v>
      </c>
      <c r="L2181" t="s">
        <v>211</v>
      </c>
      <c r="M2181" t="s">
        <v>212</v>
      </c>
      <c r="N2181" t="s">
        <v>213</v>
      </c>
      <c r="O2181" t="s">
        <v>214</v>
      </c>
      <c r="P2181" t="s">
        <v>215</v>
      </c>
      <c r="Q2181">
        <v>7</v>
      </c>
      <c r="R2181" t="s">
        <v>225</v>
      </c>
      <c r="U2181" t="s">
        <v>288</v>
      </c>
      <c r="V2181" t="s">
        <v>227</v>
      </c>
      <c r="W2181" t="s">
        <v>219</v>
      </c>
    </row>
    <row r="2182" spans="1:23" x14ac:dyDescent="0.25">
      <c r="A2182">
        <v>2461</v>
      </c>
      <c r="B2182" t="s">
        <v>30</v>
      </c>
      <c r="C2182" t="s">
        <v>204</v>
      </c>
      <c r="D2182" t="s">
        <v>205</v>
      </c>
      <c r="E2182" t="s">
        <v>251</v>
      </c>
      <c r="F2182" t="s">
        <v>276</v>
      </c>
      <c r="J2182" t="s">
        <v>302</v>
      </c>
      <c r="K2182" t="s">
        <v>210</v>
      </c>
      <c r="L2182" t="s">
        <v>211</v>
      </c>
      <c r="M2182" t="s">
        <v>212</v>
      </c>
      <c r="N2182" t="s">
        <v>213</v>
      </c>
      <c r="O2182" t="s">
        <v>214</v>
      </c>
      <c r="P2182" t="s">
        <v>215</v>
      </c>
      <c r="Q2182">
        <v>7</v>
      </c>
      <c r="R2182" t="s">
        <v>239</v>
      </c>
      <c r="U2182" t="s">
        <v>278</v>
      </c>
      <c r="V2182" t="s">
        <v>227</v>
      </c>
      <c r="W2182" t="s">
        <v>219</v>
      </c>
    </row>
    <row r="2183" spans="1:23" x14ac:dyDescent="0.25">
      <c r="A2183">
        <v>2598</v>
      </c>
      <c r="B2183" t="s">
        <v>30</v>
      </c>
      <c r="C2183" t="s">
        <v>204</v>
      </c>
      <c r="D2183" t="s">
        <v>205</v>
      </c>
      <c r="E2183" t="s">
        <v>251</v>
      </c>
      <c r="F2183" t="s">
        <v>276</v>
      </c>
      <c r="J2183" t="s">
        <v>277</v>
      </c>
      <c r="K2183" t="s">
        <v>210</v>
      </c>
      <c r="L2183" t="s">
        <v>237</v>
      </c>
      <c r="M2183" t="s">
        <v>238</v>
      </c>
      <c r="N2183" t="s">
        <v>213</v>
      </c>
      <c r="O2183" t="s">
        <v>214</v>
      </c>
      <c r="P2183" t="s">
        <v>215</v>
      </c>
      <c r="Q2183">
        <v>7</v>
      </c>
      <c r="R2183" t="s">
        <v>274</v>
      </c>
      <c r="U2183" t="s">
        <v>229</v>
      </c>
      <c r="V2183" t="s">
        <v>218</v>
      </c>
      <c r="W2183" t="s">
        <v>230</v>
      </c>
    </row>
    <row r="2184" spans="1:23" x14ac:dyDescent="0.25">
      <c r="A2184">
        <v>45</v>
      </c>
      <c r="B2184" t="s">
        <v>31</v>
      </c>
      <c r="C2184" t="s">
        <v>204</v>
      </c>
      <c r="D2184" t="s">
        <v>205</v>
      </c>
      <c r="E2184" t="s">
        <v>251</v>
      </c>
      <c r="F2184" t="s">
        <v>207</v>
      </c>
      <c r="G2184" t="s">
        <v>234</v>
      </c>
      <c r="H2184" t="s">
        <v>268</v>
      </c>
      <c r="I2184" t="s">
        <v>272</v>
      </c>
      <c r="K2184" t="s">
        <v>210</v>
      </c>
      <c r="L2184" t="s">
        <v>211</v>
      </c>
      <c r="M2184" t="s">
        <v>212</v>
      </c>
      <c r="N2184" t="s">
        <v>213</v>
      </c>
      <c r="O2184" t="s">
        <v>214</v>
      </c>
      <c r="P2184" t="s">
        <v>215</v>
      </c>
      <c r="Q2184">
        <v>7</v>
      </c>
      <c r="R2184" t="s">
        <v>258</v>
      </c>
      <c r="U2184" t="s">
        <v>226</v>
      </c>
      <c r="V2184" t="s">
        <v>218</v>
      </c>
      <c r="W2184" t="s">
        <v>230</v>
      </c>
    </row>
    <row r="2185" spans="1:23" x14ac:dyDescent="0.25">
      <c r="A2185">
        <v>178</v>
      </c>
      <c r="B2185" t="s">
        <v>31</v>
      </c>
      <c r="C2185" t="s">
        <v>204</v>
      </c>
      <c r="D2185" t="s">
        <v>205</v>
      </c>
      <c r="E2185" t="s">
        <v>251</v>
      </c>
      <c r="F2185" t="s">
        <v>207</v>
      </c>
      <c r="G2185" t="s">
        <v>208</v>
      </c>
      <c r="H2185" t="s">
        <v>222</v>
      </c>
      <c r="I2185" t="s">
        <v>252</v>
      </c>
      <c r="K2185" t="s">
        <v>210</v>
      </c>
      <c r="L2185" t="s">
        <v>211</v>
      </c>
      <c r="M2185" t="s">
        <v>212</v>
      </c>
      <c r="N2185" t="s">
        <v>213</v>
      </c>
      <c r="O2185" t="s">
        <v>214</v>
      </c>
      <c r="P2185" t="s">
        <v>235</v>
      </c>
      <c r="Q2185">
        <v>15</v>
      </c>
      <c r="R2185" t="s">
        <v>258</v>
      </c>
      <c r="U2185" t="s">
        <v>331</v>
      </c>
      <c r="V2185" t="s">
        <v>218</v>
      </c>
      <c r="W2185" t="s">
        <v>230</v>
      </c>
    </row>
    <row r="2186" spans="1:23" x14ac:dyDescent="0.25">
      <c r="A2186">
        <v>1494</v>
      </c>
      <c r="B2186" t="s">
        <v>31</v>
      </c>
      <c r="C2186" t="s">
        <v>204</v>
      </c>
      <c r="D2186" t="s">
        <v>205</v>
      </c>
      <c r="E2186" t="s">
        <v>251</v>
      </c>
      <c r="F2186" t="s">
        <v>207</v>
      </c>
      <c r="G2186" t="s">
        <v>208</v>
      </c>
      <c r="H2186" t="s">
        <v>222</v>
      </c>
      <c r="I2186" t="s">
        <v>252</v>
      </c>
      <c r="K2186" t="s">
        <v>257</v>
      </c>
      <c r="L2186" t="s">
        <v>211</v>
      </c>
      <c r="M2186" t="s">
        <v>212</v>
      </c>
      <c r="N2186" t="s">
        <v>213</v>
      </c>
      <c r="O2186" t="s">
        <v>214</v>
      </c>
      <c r="P2186" t="s">
        <v>235</v>
      </c>
      <c r="Q2186">
        <v>15</v>
      </c>
      <c r="R2186" t="s">
        <v>258</v>
      </c>
      <c r="U2186" t="s">
        <v>226</v>
      </c>
      <c r="V2186" t="s">
        <v>218</v>
      </c>
      <c r="W2186" t="s">
        <v>230</v>
      </c>
    </row>
    <row r="2187" spans="1:23" x14ac:dyDescent="0.25">
      <c r="A2187">
        <v>1773</v>
      </c>
      <c r="B2187" t="s">
        <v>31</v>
      </c>
      <c r="C2187" t="s">
        <v>220</v>
      </c>
      <c r="D2187" t="s">
        <v>205</v>
      </c>
      <c r="E2187" t="s">
        <v>251</v>
      </c>
      <c r="F2187" t="s">
        <v>207</v>
      </c>
      <c r="G2187" t="s">
        <v>208</v>
      </c>
      <c r="H2187" t="s">
        <v>240</v>
      </c>
      <c r="I2187" t="s">
        <v>253</v>
      </c>
      <c r="K2187" t="s">
        <v>257</v>
      </c>
      <c r="L2187" t="s">
        <v>211</v>
      </c>
      <c r="M2187" t="s">
        <v>212</v>
      </c>
      <c r="N2187" t="s">
        <v>213</v>
      </c>
      <c r="O2187" t="s">
        <v>214</v>
      </c>
      <c r="P2187" t="s">
        <v>228</v>
      </c>
      <c r="Q2187">
        <v>12.5</v>
      </c>
      <c r="R2187" t="s">
        <v>258</v>
      </c>
      <c r="U2187" t="s">
        <v>226</v>
      </c>
      <c r="V2187" t="s">
        <v>218</v>
      </c>
      <c r="W2187" t="s">
        <v>219</v>
      </c>
    </row>
    <row r="2188" spans="1:23" x14ac:dyDescent="0.25">
      <c r="A2188">
        <v>1780</v>
      </c>
      <c r="B2188" t="s">
        <v>31</v>
      </c>
      <c r="C2188" t="s">
        <v>204</v>
      </c>
      <c r="D2188" t="s">
        <v>205</v>
      </c>
      <c r="E2188" t="s">
        <v>251</v>
      </c>
      <c r="F2188" t="s">
        <v>221</v>
      </c>
      <c r="H2188" t="s">
        <v>249</v>
      </c>
      <c r="K2188" t="s">
        <v>210</v>
      </c>
      <c r="L2188" t="s">
        <v>211</v>
      </c>
      <c r="M2188" t="s">
        <v>212</v>
      </c>
      <c r="N2188" t="s">
        <v>223</v>
      </c>
      <c r="O2188" t="s">
        <v>224</v>
      </c>
      <c r="P2188" t="s">
        <v>259</v>
      </c>
      <c r="Q2188">
        <v>2</v>
      </c>
      <c r="R2188" t="s">
        <v>225</v>
      </c>
      <c r="U2188" t="s">
        <v>226</v>
      </c>
      <c r="V2188" t="s">
        <v>218</v>
      </c>
      <c r="W2188" t="s">
        <v>230</v>
      </c>
    </row>
    <row r="2189" spans="1:23" x14ac:dyDescent="0.25">
      <c r="A2189">
        <v>1788</v>
      </c>
      <c r="B2189" t="s">
        <v>31</v>
      </c>
      <c r="C2189" t="s">
        <v>220</v>
      </c>
      <c r="D2189" t="s">
        <v>205</v>
      </c>
      <c r="E2189" t="s">
        <v>251</v>
      </c>
      <c r="F2189" t="s">
        <v>221</v>
      </c>
      <c r="H2189" t="s">
        <v>248</v>
      </c>
      <c r="K2189" t="s">
        <v>210</v>
      </c>
      <c r="L2189" t="s">
        <v>211</v>
      </c>
      <c r="M2189" t="s">
        <v>212</v>
      </c>
      <c r="N2189" t="s">
        <v>213</v>
      </c>
      <c r="O2189" t="s">
        <v>214</v>
      </c>
      <c r="P2189" t="s">
        <v>228</v>
      </c>
      <c r="Q2189">
        <v>12.5</v>
      </c>
      <c r="R2189" t="s">
        <v>225</v>
      </c>
      <c r="U2189" t="s">
        <v>226</v>
      </c>
      <c r="V2189" t="s">
        <v>227</v>
      </c>
      <c r="W2189" t="s">
        <v>230</v>
      </c>
    </row>
    <row r="2190" spans="1:23" x14ac:dyDescent="0.25">
      <c r="A2190">
        <v>1811</v>
      </c>
      <c r="B2190" t="s">
        <v>31</v>
      </c>
      <c r="C2190" t="s">
        <v>220</v>
      </c>
      <c r="D2190" t="s">
        <v>205</v>
      </c>
      <c r="E2190" t="s">
        <v>251</v>
      </c>
      <c r="F2190" t="s">
        <v>221</v>
      </c>
      <c r="H2190" t="s">
        <v>240</v>
      </c>
      <c r="K2190" t="s">
        <v>257</v>
      </c>
      <c r="L2190" t="s">
        <v>237</v>
      </c>
      <c r="M2190" t="s">
        <v>238</v>
      </c>
      <c r="N2190" t="s">
        <v>213</v>
      </c>
      <c r="O2190" t="s">
        <v>214</v>
      </c>
      <c r="P2190" t="s">
        <v>215</v>
      </c>
      <c r="Q2190">
        <v>7</v>
      </c>
      <c r="R2190" t="s">
        <v>274</v>
      </c>
      <c r="U2190" t="s">
        <v>437</v>
      </c>
      <c r="V2190" t="s">
        <v>227</v>
      </c>
      <c r="W2190" t="s">
        <v>219</v>
      </c>
    </row>
    <row r="2191" spans="1:23" x14ac:dyDescent="0.25">
      <c r="A2191">
        <v>1827</v>
      </c>
      <c r="B2191" t="s">
        <v>31</v>
      </c>
      <c r="C2191" t="s">
        <v>204</v>
      </c>
      <c r="D2191" t="s">
        <v>205</v>
      </c>
      <c r="E2191" t="s">
        <v>251</v>
      </c>
      <c r="F2191" t="s">
        <v>221</v>
      </c>
      <c r="H2191" t="s">
        <v>290</v>
      </c>
      <c r="K2191" t="s">
        <v>243</v>
      </c>
      <c r="L2191" t="s">
        <v>237</v>
      </c>
      <c r="M2191" t="s">
        <v>238</v>
      </c>
      <c r="N2191" t="s">
        <v>213</v>
      </c>
      <c r="O2191" t="s">
        <v>214</v>
      </c>
      <c r="P2191" t="s">
        <v>228</v>
      </c>
      <c r="Q2191">
        <v>12.5</v>
      </c>
      <c r="R2191" t="s">
        <v>216</v>
      </c>
      <c r="U2191" t="s">
        <v>226</v>
      </c>
      <c r="V2191" t="s">
        <v>218</v>
      </c>
      <c r="W2191" t="s">
        <v>219</v>
      </c>
    </row>
    <row r="2192" spans="1:23" x14ac:dyDescent="0.25">
      <c r="A2192">
        <v>71</v>
      </c>
      <c r="B2192" t="s">
        <v>31</v>
      </c>
      <c r="C2192" t="s">
        <v>204</v>
      </c>
      <c r="D2192" t="s">
        <v>205</v>
      </c>
      <c r="E2192" t="s">
        <v>206</v>
      </c>
      <c r="F2192" t="s">
        <v>221</v>
      </c>
      <c r="H2192" t="s">
        <v>249</v>
      </c>
      <c r="K2192" t="s">
        <v>257</v>
      </c>
      <c r="L2192" t="s">
        <v>211</v>
      </c>
      <c r="M2192" t="s">
        <v>212</v>
      </c>
      <c r="N2192" t="s">
        <v>213</v>
      </c>
      <c r="O2192" t="s">
        <v>214</v>
      </c>
      <c r="P2192" t="s">
        <v>215</v>
      </c>
      <c r="Q2192">
        <v>7</v>
      </c>
      <c r="R2192" t="s">
        <v>216</v>
      </c>
      <c r="U2192" t="s">
        <v>261</v>
      </c>
      <c r="V2192" t="s">
        <v>218</v>
      </c>
      <c r="W2192" t="s">
        <v>219</v>
      </c>
    </row>
    <row r="2193" spans="1:23" x14ac:dyDescent="0.25">
      <c r="A2193">
        <v>1066</v>
      </c>
      <c r="B2193" t="s">
        <v>31</v>
      </c>
      <c r="C2193" t="s">
        <v>204</v>
      </c>
      <c r="D2193" t="s">
        <v>205</v>
      </c>
      <c r="E2193" t="s">
        <v>206</v>
      </c>
      <c r="F2193" t="s">
        <v>276</v>
      </c>
      <c r="J2193" t="s">
        <v>583</v>
      </c>
      <c r="K2193" t="s">
        <v>210</v>
      </c>
      <c r="L2193" t="s">
        <v>211</v>
      </c>
      <c r="M2193" t="s">
        <v>212</v>
      </c>
      <c r="N2193" t="s">
        <v>223</v>
      </c>
      <c r="O2193" t="s">
        <v>224</v>
      </c>
      <c r="P2193" t="s">
        <v>228</v>
      </c>
      <c r="Q2193">
        <v>12.5</v>
      </c>
      <c r="R2193" t="s">
        <v>239</v>
      </c>
      <c r="U2193" t="s">
        <v>229</v>
      </c>
      <c r="V2193" t="s">
        <v>227</v>
      </c>
      <c r="W2193" t="s">
        <v>230</v>
      </c>
    </row>
    <row r="2194" spans="1:23" x14ac:dyDescent="0.25">
      <c r="A2194">
        <v>1405</v>
      </c>
      <c r="B2194" t="s">
        <v>31</v>
      </c>
      <c r="C2194" t="s">
        <v>204</v>
      </c>
      <c r="D2194" t="s">
        <v>205</v>
      </c>
      <c r="E2194" t="s">
        <v>206</v>
      </c>
      <c r="F2194" t="s">
        <v>207</v>
      </c>
      <c r="G2194" t="s">
        <v>234</v>
      </c>
      <c r="H2194" t="s">
        <v>290</v>
      </c>
      <c r="K2194" t="s">
        <v>210</v>
      </c>
      <c r="L2194" t="s">
        <v>211</v>
      </c>
      <c r="M2194" t="s">
        <v>212</v>
      </c>
      <c r="N2194" t="s">
        <v>223</v>
      </c>
      <c r="O2194" t="s">
        <v>224</v>
      </c>
      <c r="P2194" t="s">
        <v>228</v>
      </c>
      <c r="Q2194">
        <v>12.5</v>
      </c>
      <c r="R2194" t="s">
        <v>216</v>
      </c>
      <c r="U2194" t="s">
        <v>229</v>
      </c>
      <c r="V2194" t="s">
        <v>218</v>
      </c>
      <c r="W2194" t="s">
        <v>219</v>
      </c>
    </row>
    <row r="2195" spans="1:23" x14ac:dyDescent="0.25">
      <c r="A2195">
        <v>1408</v>
      </c>
      <c r="B2195" t="s">
        <v>31</v>
      </c>
      <c r="C2195" t="s">
        <v>204</v>
      </c>
      <c r="D2195" t="s">
        <v>205</v>
      </c>
      <c r="E2195" t="s">
        <v>206</v>
      </c>
      <c r="F2195" t="s">
        <v>207</v>
      </c>
      <c r="G2195" t="s">
        <v>208</v>
      </c>
      <c r="H2195" t="s">
        <v>232</v>
      </c>
      <c r="K2195" t="s">
        <v>257</v>
      </c>
      <c r="L2195" t="s">
        <v>211</v>
      </c>
      <c r="M2195" t="s">
        <v>212</v>
      </c>
      <c r="N2195" t="s">
        <v>213</v>
      </c>
      <c r="O2195" t="s">
        <v>214</v>
      </c>
      <c r="P2195" t="s">
        <v>215</v>
      </c>
      <c r="Q2195">
        <v>7</v>
      </c>
      <c r="R2195" t="s">
        <v>225</v>
      </c>
      <c r="U2195" t="s">
        <v>229</v>
      </c>
      <c r="V2195" t="s">
        <v>227</v>
      </c>
      <c r="W2195" t="s">
        <v>230</v>
      </c>
    </row>
    <row r="2196" spans="1:23" x14ac:dyDescent="0.25">
      <c r="A2196">
        <v>1495</v>
      </c>
      <c r="B2196" t="s">
        <v>31</v>
      </c>
      <c r="C2196" t="s">
        <v>204</v>
      </c>
      <c r="D2196" t="s">
        <v>205</v>
      </c>
      <c r="E2196" t="s">
        <v>206</v>
      </c>
      <c r="F2196" t="s">
        <v>221</v>
      </c>
      <c r="H2196" t="s">
        <v>240</v>
      </c>
      <c r="K2196" t="s">
        <v>210</v>
      </c>
      <c r="L2196" t="s">
        <v>211</v>
      </c>
      <c r="M2196" t="s">
        <v>212</v>
      </c>
      <c r="N2196" t="s">
        <v>213</v>
      </c>
      <c r="O2196" t="s">
        <v>214</v>
      </c>
      <c r="P2196" t="s">
        <v>228</v>
      </c>
      <c r="Q2196">
        <v>12.5</v>
      </c>
      <c r="R2196" t="s">
        <v>584</v>
      </c>
      <c r="U2196" t="s">
        <v>229</v>
      </c>
      <c r="V2196" t="s">
        <v>218</v>
      </c>
      <c r="W2196" t="s">
        <v>219</v>
      </c>
    </row>
    <row r="2197" spans="1:23" x14ac:dyDescent="0.25">
      <c r="A2197">
        <v>1759</v>
      </c>
      <c r="B2197" t="s">
        <v>31</v>
      </c>
      <c r="C2197" t="s">
        <v>204</v>
      </c>
      <c r="D2197" t="s">
        <v>205</v>
      </c>
      <c r="E2197" t="s">
        <v>206</v>
      </c>
      <c r="F2197" t="s">
        <v>207</v>
      </c>
      <c r="G2197" t="s">
        <v>234</v>
      </c>
      <c r="H2197" t="s">
        <v>418</v>
      </c>
      <c r="K2197" t="s">
        <v>257</v>
      </c>
      <c r="L2197" t="s">
        <v>211</v>
      </c>
      <c r="M2197" t="s">
        <v>212</v>
      </c>
      <c r="N2197" t="s">
        <v>223</v>
      </c>
      <c r="O2197" t="s">
        <v>224</v>
      </c>
      <c r="P2197" t="s">
        <v>228</v>
      </c>
      <c r="Q2197">
        <v>12.5</v>
      </c>
      <c r="R2197" t="s">
        <v>258</v>
      </c>
      <c r="U2197" t="s">
        <v>226</v>
      </c>
      <c r="V2197" t="s">
        <v>227</v>
      </c>
      <c r="W2197" t="s">
        <v>230</v>
      </c>
    </row>
    <row r="2198" spans="1:23" x14ac:dyDescent="0.25">
      <c r="A2198">
        <v>1760</v>
      </c>
      <c r="B2198" t="s">
        <v>31</v>
      </c>
      <c r="C2198" t="s">
        <v>204</v>
      </c>
      <c r="D2198" t="s">
        <v>205</v>
      </c>
      <c r="E2198" t="s">
        <v>246</v>
      </c>
      <c r="K2198" t="s">
        <v>48</v>
      </c>
      <c r="N2198" t="s">
        <v>236</v>
      </c>
      <c r="O2198" t="s">
        <v>236</v>
      </c>
      <c r="S2198" t="s">
        <v>339</v>
      </c>
      <c r="T2198">
        <v>70</v>
      </c>
      <c r="U2198" t="s">
        <v>229</v>
      </c>
      <c r="V2198" t="s">
        <v>227</v>
      </c>
      <c r="W2198" t="s">
        <v>219</v>
      </c>
    </row>
    <row r="2199" spans="1:23" x14ac:dyDescent="0.25">
      <c r="A2199">
        <v>1761</v>
      </c>
      <c r="B2199" t="s">
        <v>31</v>
      </c>
      <c r="C2199" t="s">
        <v>204</v>
      </c>
      <c r="D2199" t="s">
        <v>205</v>
      </c>
      <c r="E2199" t="s">
        <v>246</v>
      </c>
      <c r="K2199" t="s">
        <v>48</v>
      </c>
      <c r="N2199" t="s">
        <v>236</v>
      </c>
      <c r="O2199" t="s">
        <v>236</v>
      </c>
      <c r="S2199" t="s">
        <v>263</v>
      </c>
      <c r="T2199">
        <v>100</v>
      </c>
      <c r="U2199" t="s">
        <v>226</v>
      </c>
      <c r="V2199" t="s">
        <v>227</v>
      </c>
      <c r="W2199" t="s">
        <v>230</v>
      </c>
    </row>
    <row r="2200" spans="1:23" x14ac:dyDescent="0.25">
      <c r="A2200">
        <v>1762</v>
      </c>
      <c r="B2200" t="s">
        <v>31</v>
      </c>
      <c r="C2200" t="s">
        <v>204</v>
      </c>
      <c r="D2200" t="s">
        <v>205</v>
      </c>
      <c r="E2200" t="s">
        <v>206</v>
      </c>
      <c r="F2200" t="s">
        <v>221</v>
      </c>
      <c r="H2200" t="s">
        <v>222</v>
      </c>
      <c r="K2200" t="s">
        <v>210</v>
      </c>
      <c r="L2200" t="s">
        <v>211</v>
      </c>
      <c r="M2200" t="s">
        <v>212</v>
      </c>
      <c r="N2200" t="s">
        <v>223</v>
      </c>
      <c r="O2200" t="s">
        <v>224</v>
      </c>
      <c r="P2200" t="s">
        <v>228</v>
      </c>
      <c r="Q2200">
        <v>12.5</v>
      </c>
      <c r="R2200" t="s">
        <v>281</v>
      </c>
      <c r="U2200" t="s">
        <v>226</v>
      </c>
      <c r="V2200" t="s">
        <v>218</v>
      </c>
      <c r="W2200" t="s">
        <v>219</v>
      </c>
    </row>
    <row r="2201" spans="1:23" x14ac:dyDescent="0.25">
      <c r="A2201">
        <v>1763</v>
      </c>
      <c r="B2201" t="s">
        <v>31</v>
      </c>
      <c r="C2201" t="s">
        <v>204</v>
      </c>
      <c r="D2201" t="s">
        <v>205</v>
      </c>
      <c r="E2201" t="s">
        <v>206</v>
      </c>
      <c r="F2201" t="s">
        <v>221</v>
      </c>
      <c r="H2201" t="s">
        <v>271</v>
      </c>
      <c r="K2201" t="s">
        <v>210</v>
      </c>
      <c r="L2201" t="s">
        <v>237</v>
      </c>
      <c r="M2201" t="s">
        <v>238</v>
      </c>
      <c r="N2201" t="s">
        <v>213</v>
      </c>
      <c r="O2201" t="s">
        <v>214</v>
      </c>
      <c r="P2201" t="s">
        <v>215</v>
      </c>
      <c r="Q2201">
        <v>7</v>
      </c>
      <c r="R2201" t="s">
        <v>281</v>
      </c>
      <c r="U2201" t="s">
        <v>278</v>
      </c>
      <c r="V2201" t="s">
        <v>218</v>
      </c>
      <c r="W2201" t="s">
        <v>230</v>
      </c>
    </row>
    <row r="2202" spans="1:23" x14ac:dyDescent="0.25">
      <c r="A2202">
        <v>1764</v>
      </c>
      <c r="B2202" t="s">
        <v>31</v>
      </c>
      <c r="C2202" t="s">
        <v>220</v>
      </c>
      <c r="D2202" t="s">
        <v>205</v>
      </c>
      <c r="E2202" t="s">
        <v>206</v>
      </c>
      <c r="F2202" t="s">
        <v>276</v>
      </c>
      <c r="J2202" t="s">
        <v>277</v>
      </c>
      <c r="K2202" t="s">
        <v>257</v>
      </c>
      <c r="L2202" t="s">
        <v>211</v>
      </c>
      <c r="M2202" t="s">
        <v>212</v>
      </c>
      <c r="N2202" t="s">
        <v>213</v>
      </c>
      <c r="O2202" t="s">
        <v>214</v>
      </c>
      <c r="P2202" t="s">
        <v>235</v>
      </c>
      <c r="Q2202">
        <v>15</v>
      </c>
      <c r="R2202" t="s">
        <v>216</v>
      </c>
      <c r="U2202" t="s">
        <v>229</v>
      </c>
      <c r="V2202" t="s">
        <v>218</v>
      </c>
      <c r="W2202" t="s">
        <v>219</v>
      </c>
    </row>
    <row r="2203" spans="1:23" x14ac:dyDescent="0.25">
      <c r="A2203">
        <v>1766</v>
      </c>
      <c r="B2203" t="s">
        <v>31</v>
      </c>
      <c r="C2203" t="s">
        <v>204</v>
      </c>
      <c r="D2203" t="s">
        <v>205</v>
      </c>
      <c r="E2203" t="s">
        <v>246</v>
      </c>
      <c r="K2203" t="s">
        <v>48</v>
      </c>
      <c r="N2203" t="s">
        <v>236</v>
      </c>
      <c r="O2203" t="s">
        <v>236</v>
      </c>
      <c r="S2203" t="s">
        <v>339</v>
      </c>
      <c r="T2203">
        <v>70</v>
      </c>
      <c r="U2203" t="s">
        <v>270</v>
      </c>
      <c r="V2203" t="s">
        <v>227</v>
      </c>
      <c r="W2203" t="s">
        <v>230</v>
      </c>
    </row>
    <row r="2204" spans="1:23" x14ac:dyDescent="0.25">
      <c r="A2204">
        <v>1767</v>
      </c>
      <c r="B2204" t="s">
        <v>31</v>
      </c>
      <c r="C2204" t="s">
        <v>204</v>
      </c>
      <c r="D2204" t="s">
        <v>205</v>
      </c>
      <c r="E2204" t="s">
        <v>206</v>
      </c>
      <c r="F2204" t="s">
        <v>221</v>
      </c>
      <c r="H2204" t="s">
        <v>232</v>
      </c>
      <c r="K2204" t="s">
        <v>210</v>
      </c>
      <c r="L2204" t="s">
        <v>211</v>
      </c>
      <c r="M2204" t="s">
        <v>212</v>
      </c>
      <c r="N2204" t="s">
        <v>213</v>
      </c>
      <c r="O2204" t="s">
        <v>214</v>
      </c>
      <c r="P2204" t="s">
        <v>228</v>
      </c>
      <c r="Q2204">
        <v>12.5</v>
      </c>
      <c r="R2204" t="s">
        <v>585</v>
      </c>
      <c r="U2204" t="s">
        <v>217</v>
      </c>
      <c r="V2204" t="s">
        <v>227</v>
      </c>
      <c r="W2204" t="s">
        <v>230</v>
      </c>
    </row>
    <row r="2205" spans="1:23" x14ac:dyDescent="0.25">
      <c r="A2205">
        <v>1769</v>
      </c>
      <c r="B2205" t="s">
        <v>31</v>
      </c>
      <c r="C2205" t="s">
        <v>220</v>
      </c>
      <c r="D2205" t="s">
        <v>205</v>
      </c>
      <c r="E2205" t="s">
        <v>246</v>
      </c>
      <c r="K2205" t="s">
        <v>48</v>
      </c>
      <c r="N2205" t="s">
        <v>236</v>
      </c>
      <c r="O2205" t="s">
        <v>236</v>
      </c>
      <c r="S2205" t="s">
        <v>247</v>
      </c>
      <c r="T2205">
        <v>110</v>
      </c>
      <c r="U2205" t="s">
        <v>229</v>
      </c>
      <c r="V2205" t="s">
        <v>227</v>
      </c>
      <c r="W2205" t="s">
        <v>230</v>
      </c>
    </row>
    <row r="2206" spans="1:23" x14ac:dyDescent="0.25">
      <c r="A2206">
        <v>1771</v>
      </c>
      <c r="B2206" t="s">
        <v>31</v>
      </c>
      <c r="C2206" t="s">
        <v>204</v>
      </c>
      <c r="D2206" t="s">
        <v>205</v>
      </c>
      <c r="E2206" t="s">
        <v>206</v>
      </c>
      <c r="F2206" t="s">
        <v>221</v>
      </c>
      <c r="H2206" t="s">
        <v>232</v>
      </c>
      <c r="K2206" t="s">
        <v>210</v>
      </c>
      <c r="L2206" t="s">
        <v>211</v>
      </c>
      <c r="M2206" t="s">
        <v>212</v>
      </c>
      <c r="N2206" t="s">
        <v>213</v>
      </c>
      <c r="O2206" t="s">
        <v>214</v>
      </c>
      <c r="P2206" t="s">
        <v>228</v>
      </c>
      <c r="Q2206">
        <v>12.5</v>
      </c>
      <c r="R2206" t="s">
        <v>586</v>
      </c>
      <c r="U2206" t="s">
        <v>229</v>
      </c>
      <c r="V2206" t="s">
        <v>227</v>
      </c>
      <c r="W2206" t="s">
        <v>219</v>
      </c>
    </row>
    <row r="2207" spans="1:23" x14ac:dyDescent="0.25">
      <c r="A2207">
        <v>1772</v>
      </c>
      <c r="B2207" t="s">
        <v>31</v>
      </c>
      <c r="C2207" t="s">
        <v>220</v>
      </c>
      <c r="D2207" t="s">
        <v>205</v>
      </c>
      <c r="E2207" t="s">
        <v>206</v>
      </c>
      <c r="F2207" t="s">
        <v>207</v>
      </c>
      <c r="G2207" t="s">
        <v>245</v>
      </c>
      <c r="H2207" t="s">
        <v>425</v>
      </c>
      <c r="K2207" t="s">
        <v>210</v>
      </c>
      <c r="L2207" t="s">
        <v>211</v>
      </c>
      <c r="M2207" t="s">
        <v>212</v>
      </c>
      <c r="N2207" t="s">
        <v>213</v>
      </c>
      <c r="O2207" t="s">
        <v>214</v>
      </c>
      <c r="P2207" t="s">
        <v>235</v>
      </c>
      <c r="Q2207">
        <v>15</v>
      </c>
      <c r="R2207" t="s">
        <v>260</v>
      </c>
      <c r="U2207" t="s">
        <v>226</v>
      </c>
      <c r="V2207" t="s">
        <v>227</v>
      </c>
      <c r="W2207" t="s">
        <v>230</v>
      </c>
    </row>
    <row r="2208" spans="1:23" x14ac:dyDescent="0.25">
      <c r="A2208">
        <v>1775</v>
      </c>
      <c r="B2208" t="s">
        <v>31</v>
      </c>
      <c r="C2208" t="s">
        <v>220</v>
      </c>
      <c r="D2208" t="s">
        <v>205</v>
      </c>
      <c r="E2208" t="s">
        <v>206</v>
      </c>
      <c r="F2208" t="s">
        <v>221</v>
      </c>
      <c r="H2208" t="s">
        <v>240</v>
      </c>
      <c r="K2208" t="s">
        <v>210</v>
      </c>
      <c r="L2208" t="s">
        <v>211</v>
      </c>
      <c r="M2208" t="s">
        <v>212</v>
      </c>
      <c r="N2208" t="s">
        <v>213</v>
      </c>
      <c r="O2208" t="s">
        <v>214</v>
      </c>
      <c r="P2208" t="s">
        <v>228</v>
      </c>
      <c r="Q2208">
        <v>12.5</v>
      </c>
      <c r="R2208" t="s">
        <v>281</v>
      </c>
      <c r="U2208" t="s">
        <v>229</v>
      </c>
      <c r="V2208" t="s">
        <v>218</v>
      </c>
      <c r="W2208" t="s">
        <v>219</v>
      </c>
    </row>
    <row r="2209" spans="1:23" x14ac:dyDescent="0.25">
      <c r="A2209">
        <v>1777</v>
      </c>
      <c r="B2209" t="s">
        <v>31</v>
      </c>
      <c r="C2209" t="s">
        <v>204</v>
      </c>
      <c r="D2209" t="s">
        <v>205</v>
      </c>
      <c r="E2209" t="s">
        <v>206</v>
      </c>
      <c r="F2209" t="s">
        <v>276</v>
      </c>
      <c r="J2209" t="s">
        <v>587</v>
      </c>
      <c r="K2209" t="s">
        <v>210</v>
      </c>
      <c r="L2209" t="s">
        <v>211</v>
      </c>
      <c r="M2209" t="s">
        <v>212</v>
      </c>
      <c r="N2209" t="s">
        <v>295</v>
      </c>
      <c r="O2209" t="s">
        <v>296</v>
      </c>
      <c r="P2209" t="s">
        <v>228</v>
      </c>
      <c r="Q2209">
        <v>12.5</v>
      </c>
      <c r="R2209" t="s">
        <v>233</v>
      </c>
      <c r="U2209" t="s">
        <v>229</v>
      </c>
      <c r="V2209" t="s">
        <v>218</v>
      </c>
      <c r="W2209" t="s">
        <v>230</v>
      </c>
    </row>
    <row r="2210" spans="1:23" x14ac:dyDescent="0.25">
      <c r="A2210">
        <v>1779</v>
      </c>
      <c r="B2210" t="s">
        <v>31</v>
      </c>
      <c r="C2210" t="s">
        <v>204</v>
      </c>
      <c r="D2210" t="s">
        <v>205</v>
      </c>
      <c r="E2210" t="s">
        <v>206</v>
      </c>
      <c r="F2210" t="s">
        <v>207</v>
      </c>
      <c r="G2210" t="s">
        <v>234</v>
      </c>
      <c r="H2210" t="s">
        <v>249</v>
      </c>
      <c r="K2210" t="s">
        <v>243</v>
      </c>
      <c r="L2210" t="s">
        <v>211</v>
      </c>
      <c r="M2210" t="s">
        <v>212</v>
      </c>
      <c r="N2210" t="s">
        <v>213</v>
      </c>
      <c r="O2210" t="s">
        <v>214</v>
      </c>
      <c r="P2210" t="s">
        <v>228</v>
      </c>
      <c r="Q2210">
        <v>12.5</v>
      </c>
      <c r="R2210" t="s">
        <v>216</v>
      </c>
      <c r="U2210" t="s">
        <v>229</v>
      </c>
      <c r="V2210" t="s">
        <v>227</v>
      </c>
      <c r="W2210" t="s">
        <v>230</v>
      </c>
    </row>
    <row r="2211" spans="1:23" x14ac:dyDescent="0.25">
      <c r="A2211">
        <v>1782</v>
      </c>
      <c r="B2211" t="s">
        <v>31</v>
      </c>
      <c r="C2211" t="s">
        <v>220</v>
      </c>
      <c r="D2211" t="s">
        <v>205</v>
      </c>
      <c r="E2211" t="s">
        <v>206</v>
      </c>
      <c r="F2211" t="s">
        <v>207</v>
      </c>
      <c r="G2211" t="s">
        <v>234</v>
      </c>
      <c r="H2211" t="s">
        <v>222</v>
      </c>
      <c r="K2211" t="s">
        <v>257</v>
      </c>
      <c r="L2211" t="s">
        <v>211</v>
      </c>
      <c r="M2211" t="s">
        <v>212</v>
      </c>
      <c r="N2211" t="s">
        <v>213</v>
      </c>
      <c r="O2211" t="s">
        <v>214</v>
      </c>
      <c r="P2211" t="s">
        <v>235</v>
      </c>
      <c r="Q2211">
        <v>15</v>
      </c>
      <c r="R2211" t="s">
        <v>281</v>
      </c>
      <c r="U2211" t="s">
        <v>229</v>
      </c>
      <c r="V2211" t="s">
        <v>218</v>
      </c>
      <c r="W2211" t="s">
        <v>219</v>
      </c>
    </row>
    <row r="2212" spans="1:23" x14ac:dyDescent="0.25">
      <c r="A2212">
        <v>1783</v>
      </c>
      <c r="B2212" t="s">
        <v>31</v>
      </c>
      <c r="C2212" t="s">
        <v>204</v>
      </c>
      <c r="D2212" t="s">
        <v>205</v>
      </c>
      <c r="E2212" t="s">
        <v>206</v>
      </c>
      <c r="F2212" t="s">
        <v>221</v>
      </c>
      <c r="H2212" t="s">
        <v>249</v>
      </c>
      <c r="K2212" t="s">
        <v>210</v>
      </c>
      <c r="L2212" t="s">
        <v>211</v>
      </c>
      <c r="M2212" t="s">
        <v>212</v>
      </c>
      <c r="N2212" t="s">
        <v>213</v>
      </c>
      <c r="O2212" t="s">
        <v>214</v>
      </c>
      <c r="P2212" t="s">
        <v>228</v>
      </c>
      <c r="Q2212">
        <v>12.5</v>
      </c>
      <c r="R2212" t="s">
        <v>233</v>
      </c>
      <c r="U2212" t="s">
        <v>229</v>
      </c>
      <c r="V2212" t="s">
        <v>218</v>
      </c>
      <c r="W2212" t="s">
        <v>219</v>
      </c>
    </row>
    <row r="2213" spans="1:23" x14ac:dyDescent="0.25">
      <c r="A2213">
        <v>1784</v>
      </c>
      <c r="B2213" t="s">
        <v>31</v>
      </c>
      <c r="C2213" t="s">
        <v>204</v>
      </c>
      <c r="D2213" t="s">
        <v>205</v>
      </c>
      <c r="E2213" t="s">
        <v>206</v>
      </c>
      <c r="F2213" t="s">
        <v>207</v>
      </c>
      <c r="G2213" t="s">
        <v>208</v>
      </c>
      <c r="H2213" t="s">
        <v>290</v>
      </c>
      <c r="K2213" t="s">
        <v>210</v>
      </c>
      <c r="L2213" t="s">
        <v>284</v>
      </c>
      <c r="M2213" s="116">
        <v>0.35</v>
      </c>
      <c r="N2213" t="s">
        <v>223</v>
      </c>
      <c r="O2213" t="s">
        <v>224</v>
      </c>
      <c r="P2213" t="s">
        <v>215</v>
      </c>
      <c r="Q2213">
        <v>7</v>
      </c>
      <c r="R2213" t="s">
        <v>216</v>
      </c>
      <c r="U2213" t="s">
        <v>278</v>
      </c>
      <c r="V2213" t="s">
        <v>227</v>
      </c>
      <c r="W2213" t="s">
        <v>230</v>
      </c>
    </row>
    <row r="2214" spans="1:23" x14ac:dyDescent="0.25">
      <c r="A2214">
        <v>1785</v>
      </c>
      <c r="B2214" t="s">
        <v>31</v>
      </c>
      <c r="C2214" t="s">
        <v>204</v>
      </c>
      <c r="D2214" t="s">
        <v>205</v>
      </c>
      <c r="E2214" t="s">
        <v>206</v>
      </c>
      <c r="F2214" t="s">
        <v>221</v>
      </c>
      <c r="H2214" t="s">
        <v>265</v>
      </c>
      <c r="K2214" t="s">
        <v>210</v>
      </c>
      <c r="L2214" t="s">
        <v>211</v>
      </c>
      <c r="M2214" t="s">
        <v>212</v>
      </c>
      <c r="N2214" t="s">
        <v>213</v>
      </c>
      <c r="O2214" t="s">
        <v>214</v>
      </c>
      <c r="P2214" t="s">
        <v>215</v>
      </c>
      <c r="Q2214">
        <v>7</v>
      </c>
      <c r="R2214" t="s">
        <v>216</v>
      </c>
      <c r="U2214" t="s">
        <v>226</v>
      </c>
      <c r="V2214" t="s">
        <v>218</v>
      </c>
      <c r="W2214" t="s">
        <v>230</v>
      </c>
    </row>
    <row r="2215" spans="1:23" x14ac:dyDescent="0.25">
      <c r="A2215">
        <v>1786</v>
      </c>
      <c r="B2215" t="s">
        <v>31</v>
      </c>
      <c r="C2215" t="s">
        <v>220</v>
      </c>
      <c r="D2215" t="s">
        <v>242</v>
      </c>
      <c r="E2215" t="s">
        <v>206</v>
      </c>
      <c r="F2215" t="s">
        <v>221</v>
      </c>
      <c r="H2215" t="s">
        <v>417</v>
      </c>
      <c r="K2215" t="s">
        <v>257</v>
      </c>
      <c r="L2215" t="s">
        <v>211</v>
      </c>
      <c r="M2215" t="s">
        <v>212</v>
      </c>
      <c r="N2215" t="s">
        <v>213</v>
      </c>
      <c r="O2215" t="s">
        <v>214</v>
      </c>
      <c r="P2215" t="s">
        <v>235</v>
      </c>
      <c r="Q2215">
        <v>15</v>
      </c>
      <c r="R2215" t="s">
        <v>267</v>
      </c>
      <c r="U2215" t="s">
        <v>229</v>
      </c>
      <c r="V2215" t="s">
        <v>227</v>
      </c>
      <c r="W2215" t="s">
        <v>230</v>
      </c>
    </row>
    <row r="2216" spans="1:23" x14ac:dyDescent="0.25">
      <c r="A2216">
        <v>1787</v>
      </c>
      <c r="B2216" t="s">
        <v>31</v>
      </c>
      <c r="C2216" t="s">
        <v>220</v>
      </c>
      <c r="D2216" t="s">
        <v>205</v>
      </c>
      <c r="E2216" t="s">
        <v>206</v>
      </c>
      <c r="F2216" t="s">
        <v>207</v>
      </c>
      <c r="G2216" t="s">
        <v>234</v>
      </c>
      <c r="H2216" t="s">
        <v>290</v>
      </c>
      <c r="K2216" t="s">
        <v>279</v>
      </c>
      <c r="L2216" t="s">
        <v>211</v>
      </c>
      <c r="M2216" t="s">
        <v>212</v>
      </c>
      <c r="N2216" t="s">
        <v>223</v>
      </c>
      <c r="O2216" t="s">
        <v>224</v>
      </c>
      <c r="P2216" t="s">
        <v>259</v>
      </c>
      <c r="Q2216">
        <v>2</v>
      </c>
      <c r="R2216" t="s">
        <v>260</v>
      </c>
      <c r="U2216" t="s">
        <v>226</v>
      </c>
      <c r="V2216" t="s">
        <v>218</v>
      </c>
      <c r="W2216" t="s">
        <v>230</v>
      </c>
    </row>
    <row r="2217" spans="1:23" x14ac:dyDescent="0.25">
      <c r="A2217">
        <v>1789</v>
      </c>
      <c r="B2217" t="s">
        <v>31</v>
      </c>
      <c r="C2217" t="s">
        <v>220</v>
      </c>
      <c r="D2217" t="s">
        <v>205</v>
      </c>
      <c r="E2217" t="s">
        <v>206</v>
      </c>
      <c r="F2217" t="s">
        <v>221</v>
      </c>
      <c r="H2217" t="s">
        <v>232</v>
      </c>
      <c r="K2217" t="s">
        <v>210</v>
      </c>
      <c r="L2217" t="s">
        <v>211</v>
      </c>
      <c r="M2217" t="s">
        <v>212</v>
      </c>
      <c r="N2217" t="s">
        <v>213</v>
      </c>
      <c r="O2217" t="s">
        <v>214</v>
      </c>
      <c r="P2217" t="s">
        <v>235</v>
      </c>
      <c r="Q2217">
        <v>15</v>
      </c>
      <c r="R2217" t="s">
        <v>216</v>
      </c>
      <c r="U2217" t="s">
        <v>229</v>
      </c>
      <c r="V2217" t="s">
        <v>218</v>
      </c>
      <c r="W2217" t="s">
        <v>219</v>
      </c>
    </row>
    <row r="2218" spans="1:23" x14ac:dyDescent="0.25">
      <c r="A2218">
        <v>1790</v>
      </c>
      <c r="B2218" t="s">
        <v>31</v>
      </c>
      <c r="C2218" t="s">
        <v>220</v>
      </c>
      <c r="D2218" t="s">
        <v>205</v>
      </c>
      <c r="E2218" t="s">
        <v>206</v>
      </c>
      <c r="F2218" t="s">
        <v>221</v>
      </c>
      <c r="H2218" t="s">
        <v>240</v>
      </c>
      <c r="K2218" t="s">
        <v>257</v>
      </c>
      <c r="L2218" t="s">
        <v>211</v>
      </c>
      <c r="M2218" t="s">
        <v>212</v>
      </c>
      <c r="N2218" t="s">
        <v>223</v>
      </c>
      <c r="O2218" t="s">
        <v>224</v>
      </c>
      <c r="P2218" t="s">
        <v>228</v>
      </c>
      <c r="Q2218">
        <v>12.5</v>
      </c>
      <c r="R2218" t="s">
        <v>282</v>
      </c>
      <c r="U2218" t="s">
        <v>409</v>
      </c>
      <c r="V2218" t="s">
        <v>218</v>
      </c>
      <c r="W2218" t="s">
        <v>219</v>
      </c>
    </row>
    <row r="2219" spans="1:23" x14ac:dyDescent="0.25">
      <c r="A2219">
        <v>1791</v>
      </c>
      <c r="B2219" t="s">
        <v>31</v>
      </c>
      <c r="C2219" t="s">
        <v>220</v>
      </c>
      <c r="D2219" t="s">
        <v>205</v>
      </c>
      <c r="E2219" t="s">
        <v>206</v>
      </c>
      <c r="F2219" t="s">
        <v>207</v>
      </c>
      <c r="G2219" t="s">
        <v>245</v>
      </c>
      <c r="H2219" t="s">
        <v>268</v>
      </c>
      <c r="K2219" t="s">
        <v>257</v>
      </c>
      <c r="L2219" t="s">
        <v>211</v>
      </c>
      <c r="M2219" t="s">
        <v>212</v>
      </c>
      <c r="N2219" t="s">
        <v>213</v>
      </c>
      <c r="O2219" t="s">
        <v>214</v>
      </c>
      <c r="P2219" t="s">
        <v>215</v>
      </c>
      <c r="Q2219">
        <v>7</v>
      </c>
      <c r="R2219" t="s">
        <v>281</v>
      </c>
      <c r="U2219" t="s">
        <v>229</v>
      </c>
      <c r="V2219" t="s">
        <v>218</v>
      </c>
      <c r="W2219" t="s">
        <v>219</v>
      </c>
    </row>
    <row r="2220" spans="1:23" x14ac:dyDescent="0.25">
      <c r="A2220">
        <v>1792</v>
      </c>
      <c r="B2220" t="s">
        <v>31</v>
      </c>
      <c r="C2220" t="s">
        <v>204</v>
      </c>
      <c r="D2220" t="s">
        <v>205</v>
      </c>
      <c r="E2220" t="s">
        <v>206</v>
      </c>
      <c r="F2220" t="s">
        <v>221</v>
      </c>
      <c r="H2220" t="s">
        <v>271</v>
      </c>
      <c r="K2220" t="s">
        <v>210</v>
      </c>
      <c r="L2220" t="s">
        <v>211</v>
      </c>
      <c r="M2220" t="s">
        <v>212</v>
      </c>
      <c r="N2220" t="s">
        <v>223</v>
      </c>
      <c r="O2220" t="s">
        <v>224</v>
      </c>
      <c r="P2220" t="s">
        <v>215</v>
      </c>
      <c r="Q2220">
        <v>7</v>
      </c>
      <c r="R2220" t="s">
        <v>233</v>
      </c>
      <c r="U2220" t="s">
        <v>288</v>
      </c>
      <c r="V2220" t="s">
        <v>218</v>
      </c>
      <c r="W2220" t="s">
        <v>230</v>
      </c>
    </row>
    <row r="2221" spans="1:23" x14ac:dyDescent="0.25">
      <c r="A2221">
        <v>1793</v>
      </c>
      <c r="B2221" t="s">
        <v>31</v>
      </c>
      <c r="C2221" t="s">
        <v>204</v>
      </c>
      <c r="D2221" t="s">
        <v>205</v>
      </c>
      <c r="E2221" t="s">
        <v>206</v>
      </c>
      <c r="F2221" t="s">
        <v>221</v>
      </c>
      <c r="H2221" t="s">
        <v>232</v>
      </c>
      <c r="K2221" t="s">
        <v>243</v>
      </c>
      <c r="L2221" t="s">
        <v>211</v>
      </c>
      <c r="M2221" t="s">
        <v>212</v>
      </c>
      <c r="N2221" t="s">
        <v>213</v>
      </c>
      <c r="O2221" t="s">
        <v>214</v>
      </c>
      <c r="P2221" t="s">
        <v>235</v>
      </c>
      <c r="Q2221">
        <v>15</v>
      </c>
      <c r="R2221" t="s">
        <v>258</v>
      </c>
      <c r="U2221" t="s">
        <v>229</v>
      </c>
      <c r="V2221" t="s">
        <v>218</v>
      </c>
      <c r="W2221" t="s">
        <v>230</v>
      </c>
    </row>
    <row r="2222" spans="1:23" x14ac:dyDescent="0.25">
      <c r="A2222">
        <v>1794</v>
      </c>
      <c r="B2222" t="s">
        <v>31</v>
      </c>
      <c r="C2222" t="s">
        <v>204</v>
      </c>
      <c r="D2222" t="s">
        <v>205</v>
      </c>
      <c r="E2222" t="s">
        <v>206</v>
      </c>
      <c r="F2222" t="s">
        <v>221</v>
      </c>
      <c r="H2222" t="s">
        <v>249</v>
      </c>
      <c r="K2222" t="s">
        <v>257</v>
      </c>
      <c r="L2222" t="s">
        <v>211</v>
      </c>
      <c r="M2222" t="s">
        <v>212</v>
      </c>
      <c r="N2222" t="s">
        <v>223</v>
      </c>
      <c r="O2222" t="s">
        <v>224</v>
      </c>
      <c r="P2222" t="s">
        <v>228</v>
      </c>
      <c r="Q2222">
        <v>12.5</v>
      </c>
      <c r="R2222" t="s">
        <v>216</v>
      </c>
      <c r="U2222" t="s">
        <v>229</v>
      </c>
      <c r="V2222" t="s">
        <v>218</v>
      </c>
      <c r="W2222" t="s">
        <v>219</v>
      </c>
    </row>
    <row r="2223" spans="1:23" x14ac:dyDescent="0.25">
      <c r="A2223">
        <v>1795</v>
      </c>
      <c r="B2223" t="s">
        <v>31</v>
      </c>
      <c r="C2223" t="s">
        <v>204</v>
      </c>
      <c r="D2223" t="s">
        <v>205</v>
      </c>
      <c r="E2223" t="s">
        <v>44</v>
      </c>
      <c r="K2223" t="s">
        <v>44</v>
      </c>
      <c r="N2223" t="s">
        <v>236</v>
      </c>
      <c r="O2223" t="s">
        <v>236</v>
      </c>
    </row>
    <row r="2224" spans="1:23" x14ac:dyDescent="0.25">
      <c r="A2224">
        <v>1796</v>
      </c>
      <c r="B2224" t="s">
        <v>31</v>
      </c>
      <c r="C2224" t="s">
        <v>204</v>
      </c>
      <c r="D2224" t="s">
        <v>205</v>
      </c>
      <c r="E2224" t="s">
        <v>206</v>
      </c>
      <c r="F2224" t="s">
        <v>221</v>
      </c>
      <c r="H2224" t="s">
        <v>290</v>
      </c>
      <c r="K2224" t="s">
        <v>210</v>
      </c>
      <c r="L2224" t="s">
        <v>211</v>
      </c>
      <c r="M2224" t="s">
        <v>212</v>
      </c>
      <c r="N2224" t="s">
        <v>213</v>
      </c>
      <c r="O2224" t="s">
        <v>214</v>
      </c>
      <c r="P2224" t="s">
        <v>215</v>
      </c>
      <c r="Q2224">
        <v>7</v>
      </c>
      <c r="R2224" t="s">
        <v>239</v>
      </c>
      <c r="U2224" t="s">
        <v>270</v>
      </c>
      <c r="V2224" t="s">
        <v>227</v>
      </c>
      <c r="W2224" t="s">
        <v>230</v>
      </c>
    </row>
    <row r="2225" spans="1:23" x14ac:dyDescent="0.25">
      <c r="A2225">
        <v>1797</v>
      </c>
      <c r="B2225" t="s">
        <v>31</v>
      </c>
      <c r="C2225" t="s">
        <v>220</v>
      </c>
      <c r="D2225" t="s">
        <v>205</v>
      </c>
      <c r="E2225" t="s">
        <v>206</v>
      </c>
      <c r="F2225" t="s">
        <v>221</v>
      </c>
      <c r="H2225" t="s">
        <v>232</v>
      </c>
      <c r="K2225" t="s">
        <v>257</v>
      </c>
      <c r="L2225" t="s">
        <v>211</v>
      </c>
      <c r="M2225" t="s">
        <v>212</v>
      </c>
      <c r="N2225" t="s">
        <v>213</v>
      </c>
      <c r="O2225" t="s">
        <v>214</v>
      </c>
      <c r="P2225" t="s">
        <v>235</v>
      </c>
      <c r="Q2225">
        <v>15</v>
      </c>
      <c r="R2225" t="s">
        <v>233</v>
      </c>
      <c r="U2225" t="s">
        <v>229</v>
      </c>
      <c r="V2225" t="s">
        <v>227</v>
      </c>
      <c r="W2225" t="s">
        <v>219</v>
      </c>
    </row>
    <row r="2226" spans="1:23" x14ac:dyDescent="0.25">
      <c r="A2226">
        <v>1798</v>
      </c>
      <c r="B2226" t="s">
        <v>31</v>
      </c>
      <c r="C2226" t="s">
        <v>220</v>
      </c>
      <c r="D2226" t="s">
        <v>205</v>
      </c>
      <c r="E2226" t="s">
        <v>206</v>
      </c>
      <c r="F2226" t="s">
        <v>221</v>
      </c>
      <c r="H2226" t="s">
        <v>240</v>
      </c>
      <c r="K2226" t="s">
        <v>210</v>
      </c>
      <c r="L2226" t="s">
        <v>211</v>
      </c>
      <c r="M2226" t="s">
        <v>212</v>
      </c>
      <c r="N2226" t="s">
        <v>213</v>
      </c>
      <c r="O2226" t="s">
        <v>214</v>
      </c>
      <c r="P2226" t="s">
        <v>228</v>
      </c>
      <c r="Q2226">
        <v>12.5</v>
      </c>
      <c r="R2226" t="s">
        <v>281</v>
      </c>
      <c r="U2226" t="s">
        <v>229</v>
      </c>
      <c r="V2226" t="s">
        <v>227</v>
      </c>
      <c r="W2226" t="s">
        <v>230</v>
      </c>
    </row>
    <row r="2227" spans="1:23" x14ac:dyDescent="0.25">
      <c r="A2227">
        <v>1799</v>
      </c>
      <c r="B2227" t="s">
        <v>31</v>
      </c>
      <c r="C2227" t="s">
        <v>220</v>
      </c>
      <c r="D2227" t="s">
        <v>205</v>
      </c>
      <c r="E2227" t="s">
        <v>206</v>
      </c>
      <c r="F2227" t="s">
        <v>221</v>
      </c>
      <c r="H2227" t="s">
        <v>232</v>
      </c>
      <c r="K2227" t="s">
        <v>279</v>
      </c>
      <c r="L2227" t="s">
        <v>211</v>
      </c>
      <c r="M2227" t="s">
        <v>212</v>
      </c>
      <c r="N2227" t="s">
        <v>213</v>
      </c>
      <c r="O2227" t="s">
        <v>214</v>
      </c>
      <c r="P2227" t="s">
        <v>259</v>
      </c>
      <c r="Q2227">
        <v>2</v>
      </c>
      <c r="R2227" t="s">
        <v>216</v>
      </c>
      <c r="U2227" t="s">
        <v>226</v>
      </c>
      <c r="V2227" t="s">
        <v>227</v>
      </c>
      <c r="W2227" t="s">
        <v>230</v>
      </c>
    </row>
    <row r="2228" spans="1:23" x14ac:dyDescent="0.25">
      <c r="A2228">
        <v>1800</v>
      </c>
      <c r="B2228" t="s">
        <v>31</v>
      </c>
      <c r="C2228" t="s">
        <v>220</v>
      </c>
      <c r="D2228" t="s">
        <v>205</v>
      </c>
      <c r="E2228" t="s">
        <v>206</v>
      </c>
      <c r="F2228" t="s">
        <v>207</v>
      </c>
      <c r="G2228" t="s">
        <v>208</v>
      </c>
      <c r="H2228" t="s">
        <v>465</v>
      </c>
      <c r="K2228" t="s">
        <v>243</v>
      </c>
      <c r="L2228" t="s">
        <v>211</v>
      </c>
      <c r="M2228" t="s">
        <v>212</v>
      </c>
      <c r="N2228" t="s">
        <v>213</v>
      </c>
      <c r="O2228" t="s">
        <v>214</v>
      </c>
      <c r="P2228" t="s">
        <v>228</v>
      </c>
      <c r="Q2228">
        <v>12.5</v>
      </c>
      <c r="R2228" t="s">
        <v>233</v>
      </c>
      <c r="U2228" t="s">
        <v>226</v>
      </c>
      <c r="V2228" t="s">
        <v>218</v>
      </c>
      <c r="W2228" t="s">
        <v>219</v>
      </c>
    </row>
    <row r="2229" spans="1:23" x14ac:dyDescent="0.25">
      <c r="A2229">
        <v>1801</v>
      </c>
      <c r="B2229" t="s">
        <v>31</v>
      </c>
      <c r="C2229" t="s">
        <v>220</v>
      </c>
      <c r="D2229" t="s">
        <v>205</v>
      </c>
      <c r="E2229" t="s">
        <v>206</v>
      </c>
      <c r="F2229" t="s">
        <v>221</v>
      </c>
      <c r="H2229" t="s">
        <v>240</v>
      </c>
      <c r="K2229" t="s">
        <v>257</v>
      </c>
      <c r="L2229" t="s">
        <v>211</v>
      </c>
      <c r="M2229" t="s">
        <v>212</v>
      </c>
      <c r="N2229" t="s">
        <v>213</v>
      </c>
      <c r="O2229" t="s">
        <v>214</v>
      </c>
      <c r="P2229" t="s">
        <v>228</v>
      </c>
      <c r="Q2229">
        <v>12.5</v>
      </c>
      <c r="R2229" t="s">
        <v>588</v>
      </c>
      <c r="U2229" t="s">
        <v>229</v>
      </c>
      <c r="V2229" t="s">
        <v>227</v>
      </c>
      <c r="W2229" t="s">
        <v>219</v>
      </c>
    </row>
    <row r="2230" spans="1:23" x14ac:dyDescent="0.25">
      <c r="A2230">
        <v>1802</v>
      </c>
      <c r="B2230" t="s">
        <v>31</v>
      </c>
      <c r="C2230" t="s">
        <v>204</v>
      </c>
      <c r="D2230" t="s">
        <v>242</v>
      </c>
      <c r="E2230" t="s">
        <v>44</v>
      </c>
      <c r="K2230" t="s">
        <v>44</v>
      </c>
      <c r="N2230" t="s">
        <v>236</v>
      </c>
      <c r="O2230" t="s">
        <v>236</v>
      </c>
    </row>
    <row r="2231" spans="1:23" x14ac:dyDescent="0.25">
      <c r="A2231">
        <v>1803</v>
      </c>
      <c r="B2231" t="s">
        <v>31</v>
      </c>
      <c r="C2231" t="s">
        <v>204</v>
      </c>
      <c r="D2231" t="s">
        <v>205</v>
      </c>
      <c r="E2231" t="s">
        <v>206</v>
      </c>
      <c r="F2231" t="s">
        <v>221</v>
      </c>
      <c r="H2231" t="s">
        <v>232</v>
      </c>
      <c r="K2231" t="s">
        <v>210</v>
      </c>
      <c r="L2231" t="s">
        <v>211</v>
      </c>
      <c r="M2231" t="s">
        <v>212</v>
      </c>
      <c r="N2231" t="s">
        <v>213</v>
      </c>
      <c r="O2231" t="s">
        <v>214</v>
      </c>
      <c r="P2231" t="s">
        <v>215</v>
      </c>
      <c r="Q2231">
        <v>7</v>
      </c>
      <c r="R2231" t="s">
        <v>281</v>
      </c>
      <c r="U2231" t="s">
        <v>226</v>
      </c>
      <c r="V2231" t="s">
        <v>227</v>
      </c>
      <c r="W2231" t="s">
        <v>230</v>
      </c>
    </row>
    <row r="2232" spans="1:23" x14ac:dyDescent="0.25">
      <c r="A2232">
        <v>1806</v>
      </c>
      <c r="B2232" t="s">
        <v>31</v>
      </c>
      <c r="C2232" t="s">
        <v>220</v>
      </c>
      <c r="D2232" t="s">
        <v>205</v>
      </c>
      <c r="E2232" t="s">
        <v>206</v>
      </c>
      <c r="F2232" t="s">
        <v>207</v>
      </c>
      <c r="G2232" t="s">
        <v>234</v>
      </c>
      <c r="H2232" t="s">
        <v>222</v>
      </c>
      <c r="K2232" t="s">
        <v>210</v>
      </c>
      <c r="L2232" t="s">
        <v>211</v>
      </c>
      <c r="M2232" t="s">
        <v>212</v>
      </c>
      <c r="N2232" t="s">
        <v>213</v>
      </c>
      <c r="O2232" t="s">
        <v>214</v>
      </c>
      <c r="P2232" t="s">
        <v>228</v>
      </c>
      <c r="Q2232">
        <v>12.5</v>
      </c>
      <c r="R2232" t="s">
        <v>216</v>
      </c>
      <c r="U2232" t="s">
        <v>229</v>
      </c>
      <c r="V2232" t="s">
        <v>227</v>
      </c>
      <c r="W2232" t="s">
        <v>230</v>
      </c>
    </row>
    <row r="2233" spans="1:23" x14ac:dyDescent="0.25">
      <c r="A2233">
        <v>1807</v>
      </c>
      <c r="B2233" t="s">
        <v>31</v>
      </c>
      <c r="C2233" t="s">
        <v>220</v>
      </c>
      <c r="D2233" t="s">
        <v>205</v>
      </c>
      <c r="E2233" t="s">
        <v>206</v>
      </c>
      <c r="F2233" t="s">
        <v>207</v>
      </c>
      <c r="G2233" t="s">
        <v>234</v>
      </c>
      <c r="H2233" t="s">
        <v>240</v>
      </c>
      <c r="K2233" t="s">
        <v>257</v>
      </c>
      <c r="L2233" t="s">
        <v>211</v>
      </c>
      <c r="M2233" t="s">
        <v>212</v>
      </c>
      <c r="N2233" t="s">
        <v>213</v>
      </c>
      <c r="O2233" t="s">
        <v>214</v>
      </c>
      <c r="P2233" t="s">
        <v>228</v>
      </c>
      <c r="Q2233">
        <v>12.5</v>
      </c>
      <c r="R2233" t="s">
        <v>225</v>
      </c>
      <c r="U2233" t="s">
        <v>229</v>
      </c>
      <c r="V2233" t="s">
        <v>227</v>
      </c>
      <c r="W2233" t="s">
        <v>219</v>
      </c>
    </row>
    <row r="2234" spans="1:23" x14ac:dyDescent="0.25">
      <c r="A2234">
        <v>1808</v>
      </c>
      <c r="B2234" t="s">
        <v>31</v>
      </c>
      <c r="C2234" t="s">
        <v>204</v>
      </c>
      <c r="D2234" t="s">
        <v>205</v>
      </c>
      <c r="E2234" t="s">
        <v>206</v>
      </c>
      <c r="F2234" t="s">
        <v>207</v>
      </c>
      <c r="G2234" t="s">
        <v>245</v>
      </c>
      <c r="H2234" t="s">
        <v>249</v>
      </c>
      <c r="K2234" t="s">
        <v>210</v>
      </c>
      <c r="L2234" t="s">
        <v>237</v>
      </c>
      <c r="M2234" t="s">
        <v>238</v>
      </c>
      <c r="N2234" t="s">
        <v>213</v>
      </c>
      <c r="O2234" t="s">
        <v>214</v>
      </c>
      <c r="P2234" t="s">
        <v>228</v>
      </c>
      <c r="Q2234">
        <v>12.5</v>
      </c>
      <c r="R2234" t="s">
        <v>225</v>
      </c>
      <c r="U2234" t="s">
        <v>229</v>
      </c>
      <c r="V2234" t="s">
        <v>218</v>
      </c>
      <c r="W2234" t="s">
        <v>219</v>
      </c>
    </row>
    <row r="2235" spans="1:23" x14ac:dyDescent="0.25">
      <c r="A2235">
        <v>1809</v>
      </c>
      <c r="B2235" t="s">
        <v>31</v>
      </c>
      <c r="C2235" t="s">
        <v>220</v>
      </c>
      <c r="D2235" t="s">
        <v>205</v>
      </c>
      <c r="E2235" t="s">
        <v>206</v>
      </c>
      <c r="F2235" t="s">
        <v>221</v>
      </c>
      <c r="H2235" t="s">
        <v>249</v>
      </c>
      <c r="K2235" t="s">
        <v>210</v>
      </c>
      <c r="L2235" t="s">
        <v>211</v>
      </c>
      <c r="M2235" t="s">
        <v>212</v>
      </c>
      <c r="N2235" t="s">
        <v>213</v>
      </c>
      <c r="O2235" t="s">
        <v>214</v>
      </c>
      <c r="P2235" t="s">
        <v>228</v>
      </c>
      <c r="Q2235">
        <v>12.5</v>
      </c>
      <c r="R2235" t="s">
        <v>258</v>
      </c>
      <c r="U2235" t="s">
        <v>229</v>
      </c>
      <c r="V2235" t="s">
        <v>218</v>
      </c>
      <c r="W2235" t="s">
        <v>219</v>
      </c>
    </row>
    <row r="2236" spans="1:23" x14ac:dyDescent="0.25">
      <c r="A2236">
        <v>1810</v>
      </c>
      <c r="B2236" t="s">
        <v>31</v>
      </c>
      <c r="C2236" t="s">
        <v>204</v>
      </c>
      <c r="D2236" t="s">
        <v>205</v>
      </c>
      <c r="E2236" t="s">
        <v>206</v>
      </c>
      <c r="F2236" t="s">
        <v>221</v>
      </c>
      <c r="H2236" t="s">
        <v>249</v>
      </c>
      <c r="K2236" t="s">
        <v>210</v>
      </c>
      <c r="L2236" t="s">
        <v>211</v>
      </c>
      <c r="M2236" t="s">
        <v>212</v>
      </c>
      <c r="N2236" t="s">
        <v>213</v>
      </c>
      <c r="O2236" t="s">
        <v>214</v>
      </c>
      <c r="P2236" t="s">
        <v>215</v>
      </c>
      <c r="Q2236">
        <v>7</v>
      </c>
      <c r="R2236" t="s">
        <v>216</v>
      </c>
      <c r="U2236" t="s">
        <v>229</v>
      </c>
      <c r="V2236" t="s">
        <v>227</v>
      </c>
      <c r="W2236" t="s">
        <v>219</v>
      </c>
    </row>
    <row r="2237" spans="1:23" x14ac:dyDescent="0.25">
      <c r="A2237">
        <v>1812</v>
      </c>
      <c r="B2237" t="s">
        <v>31</v>
      </c>
      <c r="C2237" t="s">
        <v>204</v>
      </c>
      <c r="D2237" t="s">
        <v>205</v>
      </c>
      <c r="E2237" t="s">
        <v>206</v>
      </c>
      <c r="F2237" t="s">
        <v>207</v>
      </c>
      <c r="G2237" t="s">
        <v>234</v>
      </c>
      <c r="H2237" t="s">
        <v>265</v>
      </c>
      <c r="K2237" t="s">
        <v>210</v>
      </c>
      <c r="L2237" t="s">
        <v>211</v>
      </c>
      <c r="M2237" t="s">
        <v>212</v>
      </c>
      <c r="N2237" t="s">
        <v>213</v>
      </c>
      <c r="O2237" t="s">
        <v>214</v>
      </c>
      <c r="P2237" t="s">
        <v>215</v>
      </c>
      <c r="Q2237">
        <v>7</v>
      </c>
      <c r="R2237" t="s">
        <v>258</v>
      </c>
      <c r="U2237" t="s">
        <v>229</v>
      </c>
      <c r="V2237" t="s">
        <v>227</v>
      </c>
      <c r="W2237" t="s">
        <v>219</v>
      </c>
    </row>
    <row r="2238" spans="1:23" x14ac:dyDescent="0.25">
      <c r="A2238">
        <v>1814</v>
      </c>
      <c r="B2238" t="s">
        <v>31</v>
      </c>
      <c r="C2238" t="s">
        <v>220</v>
      </c>
      <c r="D2238" t="s">
        <v>205</v>
      </c>
      <c r="E2238" t="s">
        <v>206</v>
      </c>
      <c r="F2238" t="s">
        <v>221</v>
      </c>
      <c r="H2238" t="s">
        <v>222</v>
      </c>
      <c r="K2238" t="s">
        <v>243</v>
      </c>
      <c r="L2238" t="s">
        <v>211</v>
      </c>
      <c r="M2238" t="s">
        <v>212</v>
      </c>
      <c r="N2238" t="s">
        <v>213</v>
      </c>
      <c r="O2238" t="s">
        <v>214</v>
      </c>
      <c r="P2238" t="s">
        <v>228</v>
      </c>
      <c r="Q2238">
        <v>12.5</v>
      </c>
      <c r="R2238" t="s">
        <v>216</v>
      </c>
      <c r="U2238" t="s">
        <v>226</v>
      </c>
      <c r="V2238" t="s">
        <v>227</v>
      </c>
      <c r="W2238" t="s">
        <v>230</v>
      </c>
    </row>
    <row r="2239" spans="1:23" x14ac:dyDescent="0.25">
      <c r="A2239">
        <v>1816</v>
      </c>
      <c r="B2239" t="s">
        <v>31</v>
      </c>
      <c r="C2239" t="s">
        <v>204</v>
      </c>
      <c r="D2239" t="s">
        <v>205</v>
      </c>
      <c r="E2239" t="s">
        <v>206</v>
      </c>
      <c r="F2239" t="s">
        <v>221</v>
      </c>
      <c r="H2239" t="s">
        <v>249</v>
      </c>
      <c r="K2239" t="s">
        <v>210</v>
      </c>
      <c r="L2239" t="s">
        <v>237</v>
      </c>
      <c r="M2239" t="s">
        <v>238</v>
      </c>
      <c r="N2239" t="s">
        <v>223</v>
      </c>
      <c r="O2239" t="s">
        <v>224</v>
      </c>
      <c r="P2239" t="s">
        <v>259</v>
      </c>
      <c r="Q2239">
        <v>2</v>
      </c>
      <c r="R2239" t="s">
        <v>216</v>
      </c>
      <c r="U2239" t="s">
        <v>226</v>
      </c>
      <c r="V2239" t="s">
        <v>227</v>
      </c>
      <c r="W2239" t="s">
        <v>219</v>
      </c>
    </row>
    <row r="2240" spans="1:23" x14ac:dyDescent="0.25">
      <c r="A2240">
        <v>1817</v>
      </c>
      <c r="B2240" t="s">
        <v>31</v>
      </c>
      <c r="C2240" t="s">
        <v>220</v>
      </c>
      <c r="D2240" t="s">
        <v>205</v>
      </c>
      <c r="E2240" t="s">
        <v>206</v>
      </c>
      <c r="F2240" t="s">
        <v>207</v>
      </c>
      <c r="G2240" t="s">
        <v>245</v>
      </c>
      <c r="H2240" t="s">
        <v>248</v>
      </c>
      <c r="K2240" t="s">
        <v>46</v>
      </c>
      <c r="L2240" t="s">
        <v>237</v>
      </c>
      <c r="M2240" t="s">
        <v>238</v>
      </c>
      <c r="N2240" t="s">
        <v>223</v>
      </c>
      <c r="O2240" t="s">
        <v>224</v>
      </c>
      <c r="P2240" t="s">
        <v>228</v>
      </c>
      <c r="Q2240">
        <v>12.5</v>
      </c>
      <c r="R2240" t="s">
        <v>225</v>
      </c>
      <c r="U2240" t="s">
        <v>229</v>
      </c>
      <c r="V2240" t="s">
        <v>218</v>
      </c>
      <c r="W2240" t="s">
        <v>219</v>
      </c>
    </row>
    <row r="2241" spans="1:23" x14ac:dyDescent="0.25">
      <c r="A2241">
        <v>1818</v>
      </c>
      <c r="B2241" t="s">
        <v>31</v>
      </c>
      <c r="C2241" t="s">
        <v>220</v>
      </c>
      <c r="D2241" t="s">
        <v>205</v>
      </c>
      <c r="E2241" t="s">
        <v>206</v>
      </c>
      <c r="F2241" t="s">
        <v>221</v>
      </c>
      <c r="H2241" t="s">
        <v>271</v>
      </c>
      <c r="K2241" t="s">
        <v>243</v>
      </c>
      <c r="L2241" t="s">
        <v>211</v>
      </c>
      <c r="M2241" t="s">
        <v>212</v>
      </c>
      <c r="N2241" t="s">
        <v>213</v>
      </c>
      <c r="O2241" t="s">
        <v>214</v>
      </c>
      <c r="P2241" t="s">
        <v>259</v>
      </c>
      <c r="Q2241">
        <v>2</v>
      </c>
      <c r="R2241" t="s">
        <v>233</v>
      </c>
      <c r="U2241" t="s">
        <v>226</v>
      </c>
      <c r="V2241" t="s">
        <v>218</v>
      </c>
      <c r="W2241" t="s">
        <v>230</v>
      </c>
    </row>
    <row r="2242" spans="1:23" x14ac:dyDescent="0.25">
      <c r="A2242">
        <v>1819</v>
      </c>
      <c r="B2242" t="s">
        <v>31</v>
      </c>
      <c r="C2242" t="s">
        <v>220</v>
      </c>
      <c r="D2242" t="s">
        <v>205</v>
      </c>
      <c r="E2242" t="s">
        <v>206</v>
      </c>
      <c r="F2242" t="s">
        <v>221</v>
      </c>
      <c r="H2242" t="s">
        <v>222</v>
      </c>
      <c r="K2242" t="s">
        <v>257</v>
      </c>
      <c r="L2242" t="s">
        <v>211</v>
      </c>
      <c r="M2242" t="s">
        <v>212</v>
      </c>
      <c r="N2242" t="s">
        <v>213</v>
      </c>
      <c r="O2242" t="s">
        <v>214</v>
      </c>
      <c r="P2242" t="s">
        <v>235</v>
      </c>
      <c r="Q2242">
        <v>15</v>
      </c>
      <c r="R2242" t="s">
        <v>216</v>
      </c>
      <c r="U2242" t="s">
        <v>229</v>
      </c>
      <c r="V2242" t="s">
        <v>218</v>
      </c>
      <c r="W2242" t="s">
        <v>219</v>
      </c>
    </row>
    <row r="2243" spans="1:23" x14ac:dyDescent="0.25">
      <c r="A2243">
        <v>1820</v>
      </c>
      <c r="B2243" t="s">
        <v>31</v>
      </c>
      <c r="C2243" t="s">
        <v>204</v>
      </c>
      <c r="D2243" t="s">
        <v>205</v>
      </c>
      <c r="E2243" t="s">
        <v>206</v>
      </c>
      <c r="F2243" t="s">
        <v>221</v>
      </c>
      <c r="H2243" t="s">
        <v>240</v>
      </c>
      <c r="K2243" t="s">
        <v>257</v>
      </c>
      <c r="L2243" t="s">
        <v>211</v>
      </c>
      <c r="M2243" t="s">
        <v>212</v>
      </c>
      <c r="N2243" t="s">
        <v>213</v>
      </c>
      <c r="O2243" t="s">
        <v>214</v>
      </c>
      <c r="P2243" t="s">
        <v>228</v>
      </c>
      <c r="Q2243">
        <v>12.5</v>
      </c>
      <c r="R2243" t="s">
        <v>233</v>
      </c>
      <c r="U2243" t="s">
        <v>229</v>
      </c>
      <c r="V2243" t="s">
        <v>218</v>
      </c>
      <c r="W2243" t="s">
        <v>230</v>
      </c>
    </row>
    <row r="2244" spans="1:23" x14ac:dyDescent="0.25">
      <c r="A2244">
        <v>1822</v>
      </c>
      <c r="B2244" t="s">
        <v>31</v>
      </c>
      <c r="C2244" t="s">
        <v>220</v>
      </c>
      <c r="D2244" t="s">
        <v>205</v>
      </c>
      <c r="E2244" t="s">
        <v>206</v>
      </c>
      <c r="F2244" t="s">
        <v>207</v>
      </c>
      <c r="G2244" t="s">
        <v>234</v>
      </c>
      <c r="H2244" t="s">
        <v>589</v>
      </c>
      <c r="K2244" t="s">
        <v>210</v>
      </c>
      <c r="L2244" t="s">
        <v>237</v>
      </c>
      <c r="M2244" t="s">
        <v>238</v>
      </c>
      <c r="N2244" t="s">
        <v>213</v>
      </c>
      <c r="O2244" t="s">
        <v>214</v>
      </c>
      <c r="P2244" t="s">
        <v>228</v>
      </c>
      <c r="Q2244">
        <v>12.5</v>
      </c>
      <c r="R2244" t="s">
        <v>590</v>
      </c>
      <c r="U2244" t="s">
        <v>226</v>
      </c>
      <c r="V2244" t="s">
        <v>227</v>
      </c>
      <c r="W2244" t="s">
        <v>230</v>
      </c>
    </row>
    <row r="2245" spans="1:23" x14ac:dyDescent="0.25">
      <c r="A2245">
        <v>1823</v>
      </c>
      <c r="B2245" t="s">
        <v>31</v>
      </c>
      <c r="C2245" t="s">
        <v>204</v>
      </c>
      <c r="D2245" t="s">
        <v>205</v>
      </c>
      <c r="E2245" t="s">
        <v>206</v>
      </c>
      <c r="F2245" t="s">
        <v>221</v>
      </c>
      <c r="H2245" t="s">
        <v>232</v>
      </c>
      <c r="K2245" t="s">
        <v>210</v>
      </c>
      <c r="L2245" t="s">
        <v>237</v>
      </c>
      <c r="M2245" t="s">
        <v>238</v>
      </c>
      <c r="N2245" t="s">
        <v>213</v>
      </c>
      <c r="O2245" t="s">
        <v>214</v>
      </c>
      <c r="P2245" t="s">
        <v>215</v>
      </c>
      <c r="Q2245">
        <v>7</v>
      </c>
      <c r="R2245" t="s">
        <v>260</v>
      </c>
      <c r="U2245" t="s">
        <v>229</v>
      </c>
      <c r="V2245" t="s">
        <v>227</v>
      </c>
      <c r="W2245" t="s">
        <v>230</v>
      </c>
    </row>
    <row r="2246" spans="1:23" x14ac:dyDescent="0.25">
      <c r="A2246">
        <v>1824</v>
      </c>
      <c r="B2246" t="s">
        <v>31</v>
      </c>
      <c r="C2246" t="s">
        <v>220</v>
      </c>
      <c r="D2246" t="s">
        <v>205</v>
      </c>
      <c r="E2246" t="s">
        <v>44</v>
      </c>
      <c r="K2246" t="s">
        <v>44</v>
      </c>
      <c r="N2246" t="s">
        <v>236</v>
      </c>
      <c r="O2246" t="s">
        <v>236</v>
      </c>
    </row>
    <row r="2247" spans="1:23" x14ac:dyDescent="0.25">
      <c r="A2247">
        <v>1825</v>
      </c>
      <c r="B2247" t="s">
        <v>31</v>
      </c>
      <c r="C2247" t="s">
        <v>204</v>
      </c>
      <c r="D2247" t="s">
        <v>205</v>
      </c>
      <c r="E2247" t="s">
        <v>246</v>
      </c>
      <c r="K2247" t="s">
        <v>48</v>
      </c>
      <c r="N2247" t="s">
        <v>236</v>
      </c>
      <c r="O2247" t="s">
        <v>236</v>
      </c>
      <c r="S2247" t="s">
        <v>339</v>
      </c>
      <c r="T2247">
        <v>70</v>
      </c>
      <c r="U2247" t="s">
        <v>226</v>
      </c>
      <c r="V2247" t="s">
        <v>218</v>
      </c>
      <c r="W2247" t="s">
        <v>230</v>
      </c>
    </row>
    <row r="2248" spans="1:23" x14ac:dyDescent="0.25">
      <c r="A2248">
        <v>1826</v>
      </c>
      <c r="B2248" t="s">
        <v>31</v>
      </c>
      <c r="C2248" t="s">
        <v>204</v>
      </c>
      <c r="D2248" t="s">
        <v>205</v>
      </c>
      <c r="E2248" t="s">
        <v>206</v>
      </c>
      <c r="F2248" t="s">
        <v>221</v>
      </c>
      <c r="H2248" t="s">
        <v>268</v>
      </c>
      <c r="K2248" t="s">
        <v>210</v>
      </c>
      <c r="L2248" t="s">
        <v>237</v>
      </c>
      <c r="M2248" t="s">
        <v>238</v>
      </c>
      <c r="N2248" t="s">
        <v>213</v>
      </c>
      <c r="O2248" t="s">
        <v>214</v>
      </c>
      <c r="P2248" t="s">
        <v>228</v>
      </c>
      <c r="Q2248">
        <v>12.5</v>
      </c>
      <c r="R2248" t="s">
        <v>216</v>
      </c>
      <c r="U2248" t="s">
        <v>226</v>
      </c>
      <c r="V2248" t="s">
        <v>227</v>
      </c>
      <c r="W2248" t="s">
        <v>230</v>
      </c>
    </row>
    <row r="2249" spans="1:23" x14ac:dyDescent="0.25">
      <c r="A2249">
        <v>1828</v>
      </c>
      <c r="B2249" t="s">
        <v>31</v>
      </c>
      <c r="C2249" t="s">
        <v>204</v>
      </c>
      <c r="D2249" t="s">
        <v>205</v>
      </c>
      <c r="E2249" t="s">
        <v>206</v>
      </c>
      <c r="F2249" t="s">
        <v>221</v>
      </c>
      <c r="H2249" t="s">
        <v>240</v>
      </c>
      <c r="K2249" t="s">
        <v>210</v>
      </c>
      <c r="L2249" t="s">
        <v>211</v>
      </c>
      <c r="M2249" t="s">
        <v>212</v>
      </c>
      <c r="N2249" t="s">
        <v>213</v>
      </c>
      <c r="O2249" t="s">
        <v>214</v>
      </c>
      <c r="P2249" t="s">
        <v>215</v>
      </c>
      <c r="Q2249">
        <v>7</v>
      </c>
      <c r="R2249" t="s">
        <v>591</v>
      </c>
      <c r="U2249" t="s">
        <v>261</v>
      </c>
      <c r="V2249" t="s">
        <v>227</v>
      </c>
      <c r="W2249" t="s">
        <v>219</v>
      </c>
    </row>
    <row r="2250" spans="1:23" x14ac:dyDescent="0.25">
      <c r="A2250">
        <v>1829</v>
      </c>
      <c r="B2250" t="s">
        <v>31</v>
      </c>
      <c r="C2250" t="s">
        <v>204</v>
      </c>
      <c r="D2250" t="s">
        <v>205</v>
      </c>
      <c r="E2250" t="s">
        <v>206</v>
      </c>
      <c r="F2250" t="s">
        <v>207</v>
      </c>
      <c r="G2250" t="s">
        <v>231</v>
      </c>
      <c r="H2250" t="s">
        <v>222</v>
      </c>
      <c r="K2250" t="s">
        <v>210</v>
      </c>
      <c r="L2250" t="s">
        <v>211</v>
      </c>
      <c r="M2250" t="s">
        <v>212</v>
      </c>
      <c r="N2250" t="s">
        <v>213</v>
      </c>
      <c r="O2250" t="s">
        <v>214</v>
      </c>
      <c r="P2250" t="s">
        <v>228</v>
      </c>
      <c r="Q2250">
        <v>12.5</v>
      </c>
      <c r="R2250" t="s">
        <v>216</v>
      </c>
      <c r="U2250" t="s">
        <v>229</v>
      </c>
      <c r="V2250" t="s">
        <v>227</v>
      </c>
      <c r="W2250" t="s">
        <v>219</v>
      </c>
    </row>
    <row r="2251" spans="1:23" x14ac:dyDescent="0.25">
      <c r="A2251">
        <v>1830</v>
      </c>
      <c r="B2251" t="s">
        <v>31</v>
      </c>
      <c r="C2251" t="s">
        <v>204</v>
      </c>
      <c r="D2251" t="s">
        <v>205</v>
      </c>
      <c r="E2251" t="s">
        <v>206</v>
      </c>
      <c r="F2251" t="s">
        <v>207</v>
      </c>
      <c r="G2251" t="s">
        <v>234</v>
      </c>
      <c r="H2251" t="s">
        <v>249</v>
      </c>
      <c r="K2251" t="s">
        <v>210</v>
      </c>
      <c r="L2251" t="s">
        <v>211</v>
      </c>
      <c r="M2251" t="s">
        <v>212</v>
      </c>
      <c r="N2251" t="s">
        <v>213</v>
      </c>
      <c r="O2251" t="s">
        <v>214</v>
      </c>
      <c r="P2251" t="s">
        <v>228</v>
      </c>
      <c r="Q2251">
        <v>12.5</v>
      </c>
      <c r="R2251" t="s">
        <v>216</v>
      </c>
      <c r="U2251" t="s">
        <v>226</v>
      </c>
      <c r="V2251" t="s">
        <v>227</v>
      </c>
      <c r="W2251" t="s">
        <v>230</v>
      </c>
    </row>
    <row r="2252" spans="1:23" x14ac:dyDescent="0.25">
      <c r="A2252">
        <v>2024</v>
      </c>
      <c r="B2252" t="s">
        <v>31</v>
      </c>
      <c r="C2252" t="s">
        <v>220</v>
      </c>
      <c r="D2252" t="s">
        <v>205</v>
      </c>
      <c r="E2252" t="s">
        <v>206</v>
      </c>
      <c r="F2252" t="s">
        <v>207</v>
      </c>
      <c r="G2252" t="s">
        <v>234</v>
      </c>
      <c r="H2252" t="s">
        <v>256</v>
      </c>
      <c r="K2252" t="s">
        <v>257</v>
      </c>
      <c r="L2252" t="s">
        <v>211</v>
      </c>
      <c r="M2252" t="s">
        <v>212</v>
      </c>
      <c r="N2252" t="s">
        <v>213</v>
      </c>
      <c r="O2252" t="s">
        <v>214</v>
      </c>
      <c r="P2252" t="s">
        <v>228</v>
      </c>
      <c r="Q2252">
        <v>12.5</v>
      </c>
      <c r="R2252" t="s">
        <v>267</v>
      </c>
      <c r="U2252" t="s">
        <v>300</v>
      </c>
      <c r="V2252" t="s">
        <v>227</v>
      </c>
      <c r="W2252" t="s">
        <v>230</v>
      </c>
    </row>
    <row r="2253" spans="1:23" x14ac:dyDescent="0.25">
      <c r="A2253">
        <v>2028</v>
      </c>
      <c r="B2253" t="s">
        <v>31</v>
      </c>
      <c r="C2253" t="s">
        <v>204</v>
      </c>
      <c r="D2253" t="s">
        <v>205</v>
      </c>
      <c r="E2253" t="s">
        <v>206</v>
      </c>
      <c r="F2253" t="s">
        <v>221</v>
      </c>
      <c r="H2253" t="s">
        <v>248</v>
      </c>
      <c r="K2253" t="s">
        <v>210</v>
      </c>
      <c r="L2253" t="s">
        <v>211</v>
      </c>
      <c r="M2253" t="s">
        <v>212</v>
      </c>
      <c r="N2253" t="s">
        <v>213</v>
      </c>
      <c r="O2253" t="s">
        <v>214</v>
      </c>
      <c r="P2253" t="s">
        <v>215</v>
      </c>
      <c r="Q2253">
        <v>7</v>
      </c>
      <c r="R2253" t="s">
        <v>258</v>
      </c>
      <c r="U2253" t="s">
        <v>411</v>
      </c>
      <c r="V2253" t="s">
        <v>218</v>
      </c>
      <c r="W2253" t="s">
        <v>219</v>
      </c>
    </row>
    <row r="2254" spans="1:23" x14ac:dyDescent="0.25">
      <c r="A2254">
        <v>2036</v>
      </c>
      <c r="B2254" t="s">
        <v>31</v>
      </c>
      <c r="C2254" t="s">
        <v>220</v>
      </c>
      <c r="D2254" t="s">
        <v>205</v>
      </c>
      <c r="E2254" t="s">
        <v>206</v>
      </c>
      <c r="F2254" t="s">
        <v>207</v>
      </c>
      <c r="G2254" t="s">
        <v>234</v>
      </c>
      <c r="H2254" t="s">
        <v>254</v>
      </c>
      <c r="K2254" t="s">
        <v>210</v>
      </c>
      <c r="L2254" t="s">
        <v>211</v>
      </c>
      <c r="M2254" t="s">
        <v>212</v>
      </c>
      <c r="N2254" t="s">
        <v>223</v>
      </c>
      <c r="O2254" t="s">
        <v>224</v>
      </c>
      <c r="P2254" t="s">
        <v>228</v>
      </c>
      <c r="Q2254">
        <v>12.5</v>
      </c>
      <c r="R2254" t="s">
        <v>592</v>
      </c>
      <c r="U2254" t="s">
        <v>229</v>
      </c>
      <c r="V2254" t="s">
        <v>227</v>
      </c>
      <c r="W2254" t="s">
        <v>230</v>
      </c>
    </row>
    <row r="2255" spans="1:23" x14ac:dyDescent="0.25">
      <c r="A2255">
        <v>2068</v>
      </c>
      <c r="B2255" t="s">
        <v>31</v>
      </c>
      <c r="C2255" t="s">
        <v>204</v>
      </c>
      <c r="D2255" t="s">
        <v>205</v>
      </c>
      <c r="E2255" t="s">
        <v>206</v>
      </c>
      <c r="F2255" t="s">
        <v>221</v>
      </c>
      <c r="H2255" t="s">
        <v>249</v>
      </c>
      <c r="K2255" t="s">
        <v>257</v>
      </c>
      <c r="L2255" t="s">
        <v>211</v>
      </c>
      <c r="M2255" t="s">
        <v>212</v>
      </c>
      <c r="N2255" t="s">
        <v>213</v>
      </c>
      <c r="O2255" t="s">
        <v>214</v>
      </c>
      <c r="P2255" t="s">
        <v>228</v>
      </c>
      <c r="Q2255">
        <v>12.5</v>
      </c>
      <c r="R2255" t="s">
        <v>216</v>
      </c>
      <c r="U2255" t="s">
        <v>229</v>
      </c>
      <c r="V2255" t="s">
        <v>227</v>
      </c>
      <c r="W2255" t="s">
        <v>230</v>
      </c>
    </row>
    <row r="2256" spans="1:23" x14ac:dyDescent="0.25">
      <c r="A2256">
        <v>2687</v>
      </c>
      <c r="B2256" t="s">
        <v>31</v>
      </c>
      <c r="C2256" t="s">
        <v>204</v>
      </c>
      <c r="D2256" t="s">
        <v>205</v>
      </c>
      <c r="E2256" t="s">
        <v>206</v>
      </c>
      <c r="F2256" t="s">
        <v>207</v>
      </c>
      <c r="G2256" t="s">
        <v>234</v>
      </c>
      <c r="H2256" t="s">
        <v>417</v>
      </c>
      <c r="K2256" t="s">
        <v>210</v>
      </c>
      <c r="L2256" t="s">
        <v>211</v>
      </c>
      <c r="M2256" t="s">
        <v>212</v>
      </c>
      <c r="N2256" t="s">
        <v>223</v>
      </c>
      <c r="O2256" t="s">
        <v>224</v>
      </c>
      <c r="P2256" t="s">
        <v>235</v>
      </c>
      <c r="Q2256">
        <v>15</v>
      </c>
      <c r="R2256" t="s">
        <v>239</v>
      </c>
      <c r="U2256" t="s">
        <v>229</v>
      </c>
      <c r="V2256" t="s">
        <v>227</v>
      </c>
      <c r="W2256" t="s">
        <v>230</v>
      </c>
    </row>
    <row r="2257" spans="1:23" x14ac:dyDescent="0.25">
      <c r="A2257">
        <v>2690</v>
      </c>
      <c r="B2257" t="s">
        <v>31</v>
      </c>
      <c r="C2257" t="s">
        <v>220</v>
      </c>
      <c r="D2257" t="s">
        <v>205</v>
      </c>
      <c r="E2257" t="s">
        <v>206</v>
      </c>
      <c r="F2257" t="s">
        <v>221</v>
      </c>
      <c r="H2257" t="s">
        <v>248</v>
      </c>
      <c r="K2257" t="s">
        <v>210</v>
      </c>
      <c r="L2257" t="s">
        <v>237</v>
      </c>
      <c r="M2257" t="s">
        <v>238</v>
      </c>
      <c r="N2257" t="s">
        <v>213</v>
      </c>
      <c r="O2257" t="s">
        <v>214</v>
      </c>
      <c r="P2257" t="s">
        <v>235</v>
      </c>
      <c r="Q2257">
        <v>15</v>
      </c>
      <c r="R2257" t="s">
        <v>216</v>
      </c>
      <c r="U2257" t="s">
        <v>229</v>
      </c>
      <c r="V2257" t="s">
        <v>227</v>
      </c>
      <c r="W2257" t="s">
        <v>219</v>
      </c>
    </row>
    <row r="2258" spans="1:23" x14ac:dyDescent="0.25">
      <c r="A2258">
        <v>2701</v>
      </c>
      <c r="B2258" t="s">
        <v>31</v>
      </c>
      <c r="C2258" t="s">
        <v>204</v>
      </c>
      <c r="D2258" t="s">
        <v>205</v>
      </c>
      <c r="E2258" t="s">
        <v>246</v>
      </c>
      <c r="K2258" t="s">
        <v>48</v>
      </c>
      <c r="N2258" t="s">
        <v>236</v>
      </c>
      <c r="O2258" t="s">
        <v>236</v>
      </c>
      <c r="S2258" t="s">
        <v>255</v>
      </c>
      <c r="T2258">
        <v>30</v>
      </c>
      <c r="U2258" t="s">
        <v>226</v>
      </c>
      <c r="V2258" t="s">
        <v>227</v>
      </c>
      <c r="W2258" t="s">
        <v>230</v>
      </c>
    </row>
    <row r="2259" spans="1:23" x14ac:dyDescent="0.25">
      <c r="A2259">
        <v>2705</v>
      </c>
      <c r="B2259" t="s">
        <v>31</v>
      </c>
      <c r="C2259" t="s">
        <v>204</v>
      </c>
      <c r="D2259" t="s">
        <v>205</v>
      </c>
      <c r="E2259" t="s">
        <v>206</v>
      </c>
      <c r="F2259" t="s">
        <v>207</v>
      </c>
      <c r="G2259" t="s">
        <v>234</v>
      </c>
      <c r="H2259" t="s">
        <v>418</v>
      </c>
      <c r="K2259" t="s">
        <v>210</v>
      </c>
      <c r="L2259" t="s">
        <v>211</v>
      </c>
      <c r="M2259" t="s">
        <v>212</v>
      </c>
      <c r="N2259" t="s">
        <v>213</v>
      </c>
      <c r="O2259" t="s">
        <v>214</v>
      </c>
      <c r="P2259" t="s">
        <v>228</v>
      </c>
      <c r="Q2259">
        <v>12.5</v>
      </c>
      <c r="R2259" t="s">
        <v>323</v>
      </c>
      <c r="U2259" t="s">
        <v>226</v>
      </c>
      <c r="V2259" t="s">
        <v>218</v>
      </c>
      <c r="W2259" t="s">
        <v>219</v>
      </c>
    </row>
    <row r="2260" spans="1:23" x14ac:dyDescent="0.25">
      <c r="A2260">
        <v>2706</v>
      </c>
      <c r="B2260" t="s">
        <v>31</v>
      </c>
      <c r="C2260" t="s">
        <v>220</v>
      </c>
      <c r="D2260" t="s">
        <v>205</v>
      </c>
      <c r="E2260" t="s">
        <v>206</v>
      </c>
      <c r="F2260" t="s">
        <v>221</v>
      </c>
      <c r="H2260" t="s">
        <v>240</v>
      </c>
      <c r="K2260" t="s">
        <v>210</v>
      </c>
      <c r="L2260" t="s">
        <v>237</v>
      </c>
      <c r="M2260" t="s">
        <v>238</v>
      </c>
      <c r="N2260" t="s">
        <v>213</v>
      </c>
      <c r="O2260" t="s">
        <v>214</v>
      </c>
      <c r="P2260" t="s">
        <v>215</v>
      </c>
      <c r="Q2260">
        <v>7</v>
      </c>
      <c r="R2260" t="s">
        <v>225</v>
      </c>
      <c r="U2260" t="s">
        <v>283</v>
      </c>
      <c r="V2260" t="s">
        <v>218</v>
      </c>
      <c r="W2260" t="s">
        <v>219</v>
      </c>
    </row>
    <row r="2261" spans="1:23" x14ac:dyDescent="0.25">
      <c r="A2261">
        <v>2708</v>
      </c>
      <c r="B2261" t="s">
        <v>31</v>
      </c>
      <c r="C2261" t="s">
        <v>204</v>
      </c>
      <c r="D2261" t="s">
        <v>205</v>
      </c>
      <c r="E2261" t="s">
        <v>206</v>
      </c>
      <c r="F2261" t="s">
        <v>221</v>
      </c>
      <c r="H2261" t="s">
        <v>240</v>
      </c>
      <c r="K2261" t="s">
        <v>257</v>
      </c>
      <c r="L2261" t="s">
        <v>211</v>
      </c>
      <c r="M2261" t="s">
        <v>212</v>
      </c>
      <c r="N2261" t="s">
        <v>213</v>
      </c>
      <c r="O2261" t="s">
        <v>214</v>
      </c>
      <c r="P2261" t="s">
        <v>228</v>
      </c>
      <c r="Q2261">
        <v>12.5</v>
      </c>
      <c r="R2261" t="s">
        <v>281</v>
      </c>
      <c r="U2261" t="s">
        <v>226</v>
      </c>
      <c r="V2261" t="s">
        <v>227</v>
      </c>
      <c r="W2261" t="s">
        <v>219</v>
      </c>
    </row>
    <row r="2262" spans="1:23" x14ac:dyDescent="0.25">
      <c r="A2262">
        <v>2720</v>
      </c>
      <c r="B2262" t="s">
        <v>31</v>
      </c>
      <c r="C2262" t="s">
        <v>204</v>
      </c>
      <c r="D2262" t="s">
        <v>205</v>
      </c>
      <c r="E2262" t="s">
        <v>206</v>
      </c>
      <c r="F2262" t="s">
        <v>221</v>
      </c>
      <c r="H2262" t="s">
        <v>290</v>
      </c>
      <c r="K2262" t="s">
        <v>210</v>
      </c>
      <c r="L2262" t="s">
        <v>211</v>
      </c>
      <c r="M2262" t="s">
        <v>212</v>
      </c>
      <c r="N2262" t="s">
        <v>213</v>
      </c>
      <c r="O2262" t="s">
        <v>214</v>
      </c>
      <c r="P2262" t="s">
        <v>215</v>
      </c>
      <c r="Q2262">
        <v>7</v>
      </c>
      <c r="R2262" t="s">
        <v>274</v>
      </c>
      <c r="U2262" t="s">
        <v>229</v>
      </c>
      <c r="V2262" t="s">
        <v>227</v>
      </c>
      <c r="W2262" t="s">
        <v>219</v>
      </c>
    </row>
    <row r="2263" spans="1:23" x14ac:dyDescent="0.25">
      <c r="A2263">
        <v>2729</v>
      </c>
      <c r="B2263" t="s">
        <v>31</v>
      </c>
      <c r="C2263" t="s">
        <v>204</v>
      </c>
      <c r="D2263" t="s">
        <v>205</v>
      </c>
      <c r="E2263" t="s">
        <v>206</v>
      </c>
      <c r="F2263" t="s">
        <v>207</v>
      </c>
      <c r="G2263" t="s">
        <v>208</v>
      </c>
      <c r="H2263" t="s">
        <v>222</v>
      </c>
      <c r="K2263" t="s">
        <v>257</v>
      </c>
      <c r="L2263" t="s">
        <v>211</v>
      </c>
      <c r="M2263" t="s">
        <v>212</v>
      </c>
      <c r="N2263" t="s">
        <v>223</v>
      </c>
      <c r="O2263" t="s">
        <v>224</v>
      </c>
      <c r="P2263" t="s">
        <v>215</v>
      </c>
      <c r="Q2263">
        <v>7</v>
      </c>
      <c r="U2263" t="s">
        <v>226</v>
      </c>
      <c r="V2263" t="s">
        <v>227</v>
      </c>
      <c r="W2263" t="s">
        <v>230</v>
      </c>
    </row>
    <row r="2264" spans="1:23" x14ac:dyDescent="0.25">
      <c r="A2264">
        <v>2167</v>
      </c>
      <c r="B2264" t="s">
        <v>32</v>
      </c>
      <c r="C2264" t="s">
        <v>204</v>
      </c>
      <c r="D2264" t="s">
        <v>205</v>
      </c>
      <c r="E2264" t="s">
        <v>251</v>
      </c>
      <c r="F2264" t="s">
        <v>207</v>
      </c>
      <c r="G2264" t="s">
        <v>208</v>
      </c>
      <c r="H2264" t="s">
        <v>249</v>
      </c>
      <c r="I2264" t="s">
        <v>253</v>
      </c>
      <c r="K2264" t="s">
        <v>210</v>
      </c>
      <c r="L2264" t="s">
        <v>211</v>
      </c>
      <c r="M2264" t="s">
        <v>212</v>
      </c>
      <c r="N2264" t="s">
        <v>213</v>
      </c>
      <c r="O2264" t="s">
        <v>214</v>
      </c>
      <c r="P2264" t="s">
        <v>215</v>
      </c>
      <c r="Q2264">
        <v>7</v>
      </c>
      <c r="R2264" t="s">
        <v>225</v>
      </c>
      <c r="U2264" t="s">
        <v>275</v>
      </c>
      <c r="V2264" t="s">
        <v>218</v>
      </c>
      <c r="W2264" t="s">
        <v>219</v>
      </c>
    </row>
    <row r="2265" spans="1:23" x14ac:dyDescent="0.25">
      <c r="A2265">
        <v>2078</v>
      </c>
      <c r="B2265" t="s">
        <v>32</v>
      </c>
      <c r="C2265" t="s">
        <v>220</v>
      </c>
      <c r="D2265" t="s">
        <v>205</v>
      </c>
      <c r="E2265" t="s">
        <v>251</v>
      </c>
      <c r="F2265" t="s">
        <v>221</v>
      </c>
      <c r="H2265" t="s">
        <v>290</v>
      </c>
      <c r="K2265" t="s">
        <v>210</v>
      </c>
      <c r="L2265" t="s">
        <v>211</v>
      </c>
      <c r="M2265" t="s">
        <v>212</v>
      </c>
      <c r="N2265" t="s">
        <v>213</v>
      </c>
      <c r="O2265" t="s">
        <v>214</v>
      </c>
      <c r="P2265" t="s">
        <v>259</v>
      </c>
      <c r="Q2265">
        <v>2</v>
      </c>
      <c r="R2265" t="s">
        <v>239</v>
      </c>
      <c r="U2265" t="s">
        <v>278</v>
      </c>
      <c r="V2265" t="s">
        <v>227</v>
      </c>
      <c r="W2265" t="s">
        <v>219</v>
      </c>
    </row>
    <row r="2266" spans="1:23" x14ac:dyDescent="0.25">
      <c r="A2266">
        <v>2142</v>
      </c>
      <c r="B2266" t="s">
        <v>32</v>
      </c>
      <c r="C2266" t="s">
        <v>204</v>
      </c>
      <c r="D2266" t="s">
        <v>205</v>
      </c>
      <c r="E2266" t="s">
        <v>251</v>
      </c>
      <c r="F2266" t="s">
        <v>221</v>
      </c>
      <c r="H2266" t="s">
        <v>249</v>
      </c>
      <c r="K2266" t="s">
        <v>210</v>
      </c>
      <c r="L2266" t="s">
        <v>211</v>
      </c>
      <c r="M2266" t="s">
        <v>212</v>
      </c>
      <c r="N2266" t="s">
        <v>213</v>
      </c>
      <c r="O2266" t="s">
        <v>214</v>
      </c>
      <c r="P2266" t="s">
        <v>228</v>
      </c>
      <c r="Q2266">
        <v>12.5</v>
      </c>
      <c r="R2266" t="s">
        <v>216</v>
      </c>
      <c r="U2266" t="s">
        <v>229</v>
      </c>
      <c r="V2266" t="s">
        <v>227</v>
      </c>
      <c r="W2266" t="s">
        <v>230</v>
      </c>
    </row>
    <row r="2267" spans="1:23" x14ac:dyDescent="0.25">
      <c r="A2267">
        <v>169</v>
      </c>
      <c r="B2267" t="s">
        <v>32</v>
      </c>
      <c r="C2267" t="s">
        <v>220</v>
      </c>
      <c r="D2267" t="s">
        <v>205</v>
      </c>
      <c r="E2267" t="s">
        <v>206</v>
      </c>
      <c r="F2267" t="s">
        <v>207</v>
      </c>
      <c r="G2267" t="s">
        <v>234</v>
      </c>
      <c r="H2267" t="s">
        <v>249</v>
      </c>
      <c r="K2267" t="s">
        <v>210</v>
      </c>
      <c r="L2267" t="s">
        <v>211</v>
      </c>
      <c r="M2267" t="s">
        <v>212</v>
      </c>
      <c r="N2267" t="s">
        <v>213</v>
      </c>
      <c r="O2267" t="s">
        <v>214</v>
      </c>
      <c r="P2267" t="s">
        <v>259</v>
      </c>
      <c r="Q2267">
        <v>2</v>
      </c>
      <c r="R2267" t="s">
        <v>216</v>
      </c>
      <c r="U2267" t="s">
        <v>337</v>
      </c>
      <c r="V2267" t="s">
        <v>227</v>
      </c>
      <c r="W2267" t="s">
        <v>230</v>
      </c>
    </row>
    <row r="2268" spans="1:23" x14ac:dyDescent="0.25">
      <c r="A2268">
        <v>177</v>
      </c>
      <c r="B2268" t="s">
        <v>32</v>
      </c>
      <c r="C2268" t="s">
        <v>204</v>
      </c>
      <c r="D2268" t="s">
        <v>205</v>
      </c>
      <c r="E2268" t="s">
        <v>206</v>
      </c>
      <c r="F2268" t="s">
        <v>221</v>
      </c>
      <c r="H2268" t="s">
        <v>249</v>
      </c>
      <c r="K2268" t="s">
        <v>257</v>
      </c>
      <c r="L2268" t="s">
        <v>211</v>
      </c>
      <c r="M2268" t="s">
        <v>212</v>
      </c>
      <c r="N2268" t="s">
        <v>223</v>
      </c>
      <c r="O2268" t="s">
        <v>224</v>
      </c>
      <c r="P2268" t="s">
        <v>259</v>
      </c>
      <c r="Q2268">
        <v>2</v>
      </c>
      <c r="R2268" t="s">
        <v>225</v>
      </c>
      <c r="U2268" t="s">
        <v>229</v>
      </c>
      <c r="V2268" t="s">
        <v>227</v>
      </c>
      <c r="W2268" t="s">
        <v>230</v>
      </c>
    </row>
    <row r="2269" spans="1:23" x14ac:dyDescent="0.25">
      <c r="A2269">
        <v>1686</v>
      </c>
      <c r="B2269" t="s">
        <v>32</v>
      </c>
      <c r="C2269" t="s">
        <v>204</v>
      </c>
      <c r="D2269" t="s">
        <v>242</v>
      </c>
      <c r="E2269" t="s">
        <v>206</v>
      </c>
      <c r="F2269" t="s">
        <v>221</v>
      </c>
      <c r="H2269" t="s">
        <v>249</v>
      </c>
      <c r="K2269" t="s">
        <v>210</v>
      </c>
      <c r="L2269" t="s">
        <v>211</v>
      </c>
      <c r="M2269" t="s">
        <v>212</v>
      </c>
      <c r="N2269" t="s">
        <v>223</v>
      </c>
      <c r="O2269" t="s">
        <v>224</v>
      </c>
      <c r="P2269" t="s">
        <v>235</v>
      </c>
      <c r="Q2269">
        <v>15</v>
      </c>
      <c r="R2269" t="s">
        <v>233</v>
      </c>
      <c r="U2269" t="s">
        <v>229</v>
      </c>
      <c r="V2269" t="s">
        <v>218</v>
      </c>
      <c r="W2269" t="s">
        <v>219</v>
      </c>
    </row>
    <row r="2270" spans="1:23" x14ac:dyDescent="0.25">
      <c r="A2270">
        <v>2042</v>
      </c>
      <c r="B2270" t="s">
        <v>32</v>
      </c>
      <c r="C2270" t="s">
        <v>220</v>
      </c>
      <c r="D2270" t="s">
        <v>205</v>
      </c>
      <c r="E2270" t="s">
        <v>206</v>
      </c>
      <c r="F2270" t="s">
        <v>207</v>
      </c>
      <c r="G2270" t="s">
        <v>234</v>
      </c>
      <c r="H2270" t="s">
        <v>249</v>
      </c>
      <c r="K2270" t="s">
        <v>210</v>
      </c>
      <c r="L2270" t="s">
        <v>211</v>
      </c>
      <c r="M2270" t="s">
        <v>212</v>
      </c>
      <c r="N2270" t="s">
        <v>213</v>
      </c>
      <c r="O2270" t="s">
        <v>214</v>
      </c>
      <c r="P2270" t="s">
        <v>259</v>
      </c>
      <c r="Q2270">
        <v>2</v>
      </c>
      <c r="R2270" t="s">
        <v>216</v>
      </c>
      <c r="U2270" t="s">
        <v>270</v>
      </c>
      <c r="V2270" t="s">
        <v>227</v>
      </c>
      <c r="W2270" t="s">
        <v>230</v>
      </c>
    </row>
    <row r="2271" spans="1:23" x14ac:dyDescent="0.25">
      <c r="A2271">
        <v>2046</v>
      </c>
      <c r="B2271" t="s">
        <v>32</v>
      </c>
      <c r="C2271" t="s">
        <v>204</v>
      </c>
      <c r="D2271" t="s">
        <v>205</v>
      </c>
      <c r="E2271" t="s">
        <v>44</v>
      </c>
      <c r="K2271" t="s">
        <v>44</v>
      </c>
      <c r="N2271" t="s">
        <v>236</v>
      </c>
      <c r="O2271" t="s">
        <v>236</v>
      </c>
    </row>
    <row r="2272" spans="1:23" x14ac:dyDescent="0.25">
      <c r="A2272">
        <v>2047</v>
      </c>
      <c r="B2272" t="s">
        <v>32</v>
      </c>
      <c r="C2272" t="s">
        <v>220</v>
      </c>
      <c r="D2272" t="s">
        <v>205</v>
      </c>
      <c r="E2272" t="s">
        <v>206</v>
      </c>
      <c r="F2272" t="s">
        <v>221</v>
      </c>
      <c r="H2272" t="s">
        <v>271</v>
      </c>
      <c r="K2272" t="s">
        <v>257</v>
      </c>
      <c r="L2272" t="s">
        <v>211</v>
      </c>
      <c r="M2272" t="s">
        <v>212</v>
      </c>
      <c r="N2272" t="s">
        <v>223</v>
      </c>
      <c r="O2272" t="s">
        <v>224</v>
      </c>
      <c r="P2272" t="s">
        <v>235</v>
      </c>
      <c r="Q2272">
        <v>15</v>
      </c>
      <c r="R2272" t="s">
        <v>225</v>
      </c>
      <c r="U2272" t="s">
        <v>229</v>
      </c>
      <c r="V2272" t="s">
        <v>218</v>
      </c>
      <c r="W2272" t="s">
        <v>219</v>
      </c>
    </row>
    <row r="2273" spans="1:23" x14ac:dyDescent="0.25">
      <c r="A2273">
        <v>2048</v>
      </c>
      <c r="B2273" t="s">
        <v>32</v>
      </c>
      <c r="C2273" t="s">
        <v>220</v>
      </c>
      <c r="D2273" t="s">
        <v>205</v>
      </c>
      <c r="E2273" t="s">
        <v>206</v>
      </c>
      <c r="F2273" t="s">
        <v>207</v>
      </c>
      <c r="G2273" t="s">
        <v>234</v>
      </c>
      <c r="H2273" t="s">
        <v>249</v>
      </c>
      <c r="K2273" t="s">
        <v>257</v>
      </c>
      <c r="L2273" t="s">
        <v>211</v>
      </c>
      <c r="M2273" t="s">
        <v>212</v>
      </c>
      <c r="N2273" t="s">
        <v>213</v>
      </c>
      <c r="O2273" t="s">
        <v>214</v>
      </c>
      <c r="P2273" t="s">
        <v>228</v>
      </c>
      <c r="Q2273">
        <v>12.5</v>
      </c>
      <c r="R2273" t="s">
        <v>317</v>
      </c>
      <c r="U2273" t="s">
        <v>229</v>
      </c>
      <c r="V2273" t="s">
        <v>218</v>
      </c>
      <c r="W2273" t="s">
        <v>219</v>
      </c>
    </row>
    <row r="2274" spans="1:23" x14ac:dyDescent="0.25">
      <c r="A2274">
        <v>2049</v>
      </c>
      <c r="B2274" t="s">
        <v>32</v>
      </c>
      <c r="C2274" t="s">
        <v>220</v>
      </c>
      <c r="D2274" t="s">
        <v>205</v>
      </c>
      <c r="E2274" t="s">
        <v>206</v>
      </c>
      <c r="F2274" t="s">
        <v>221</v>
      </c>
      <c r="H2274" t="s">
        <v>240</v>
      </c>
      <c r="K2274" t="s">
        <v>210</v>
      </c>
      <c r="L2274" t="s">
        <v>211</v>
      </c>
      <c r="M2274" t="s">
        <v>212</v>
      </c>
      <c r="N2274" t="s">
        <v>213</v>
      </c>
      <c r="O2274" t="s">
        <v>214</v>
      </c>
      <c r="P2274" t="s">
        <v>235</v>
      </c>
      <c r="Q2274">
        <v>15</v>
      </c>
      <c r="R2274" t="s">
        <v>258</v>
      </c>
      <c r="U2274" t="s">
        <v>229</v>
      </c>
      <c r="V2274" t="s">
        <v>227</v>
      </c>
      <c r="W2274" t="s">
        <v>230</v>
      </c>
    </row>
    <row r="2275" spans="1:23" x14ac:dyDescent="0.25">
      <c r="A2275">
        <v>2052</v>
      </c>
      <c r="B2275" t="s">
        <v>32</v>
      </c>
      <c r="C2275" t="s">
        <v>220</v>
      </c>
      <c r="D2275" t="s">
        <v>205</v>
      </c>
      <c r="E2275" t="s">
        <v>206</v>
      </c>
      <c r="F2275" t="s">
        <v>221</v>
      </c>
      <c r="H2275" t="s">
        <v>240</v>
      </c>
      <c r="K2275" t="s">
        <v>257</v>
      </c>
      <c r="L2275" t="s">
        <v>211</v>
      </c>
      <c r="M2275" t="s">
        <v>212</v>
      </c>
      <c r="N2275" t="s">
        <v>213</v>
      </c>
      <c r="O2275" t="s">
        <v>214</v>
      </c>
      <c r="P2275" t="s">
        <v>235</v>
      </c>
      <c r="Q2275">
        <v>15</v>
      </c>
      <c r="R2275" t="s">
        <v>281</v>
      </c>
      <c r="U2275" t="s">
        <v>270</v>
      </c>
      <c r="V2275" t="s">
        <v>227</v>
      </c>
      <c r="W2275" t="s">
        <v>219</v>
      </c>
    </row>
    <row r="2276" spans="1:23" x14ac:dyDescent="0.25">
      <c r="A2276">
        <v>2053</v>
      </c>
      <c r="B2276" t="s">
        <v>32</v>
      </c>
      <c r="C2276" t="s">
        <v>204</v>
      </c>
      <c r="D2276" t="s">
        <v>205</v>
      </c>
      <c r="E2276" t="s">
        <v>206</v>
      </c>
      <c r="F2276" t="s">
        <v>221</v>
      </c>
      <c r="H2276" t="s">
        <v>271</v>
      </c>
      <c r="K2276" t="s">
        <v>210</v>
      </c>
      <c r="L2276" t="s">
        <v>211</v>
      </c>
      <c r="M2276" t="s">
        <v>212</v>
      </c>
      <c r="N2276" t="s">
        <v>213</v>
      </c>
      <c r="O2276" t="s">
        <v>214</v>
      </c>
      <c r="P2276" t="s">
        <v>215</v>
      </c>
      <c r="Q2276">
        <v>7</v>
      </c>
      <c r="R2276" t="s">
        <v>317</v>
      </c>
      <c r="U2276" t="s">
        <v>226</v>
      </c>
      <c r="V2276" t="s">
        <v>227</v>
      </c>
      <c r="W2276" t="s">
        <v>230</v>
      </c>
    </row>
    <row r="2277" spans="1:23" x14ac:dyDescent="0.25">
      <c r="A2277">
        <v>2054</v>
      </c>
      <c r="B2277" t="s">
        <v>32</v>
      </c>
      <c r="C2277" t="s">
        <v>220</v>
      </c>
      <c r="D2277" t="s">
        <v>205</v>
      </c>
      <c r="E2277" t="s">
        <v>206</v>
      </c>
      <c r="F2277" t="s">
        <v>221</v>
      </c>
      <c r="H2277" t="s">
        <v>249</v>
      </c>
      <c r="K2277" t="s">
        <v>257</v>
      </c>
      <c r="L2277" t="s">
        <v>211</v>
      </c>
      <c r="M2277" t="s">
        <v>212</v>
      </c>
      <c r="N2277" t="s">
        <v>213</v>
      </c>
      <c r="O2277" t="s">
        <v>214</v>
      </c>
      <c r="P2277" t="s">
        <v>215</v>
      </c>
      <c r="Q2277">
        <v>7</v>
      </c>
      <c r="R2277" t="s">
        <v>216</v>
      </c>
      <c r="U2277" t="s">
        <v>226</v>
      </c>
      <c r="V2277" t="s">
        <v>227</v>
      </c>
      <c r="W2277" t="s">
        <v>230</v>
      </c>
    </row>
    <row r="2278" spans="1:23" x14ac:dyDescent="0.25">
      <c r="A2278">
        <v>2055</v>
      </c>
      <c r="B2278" t="s">
        <v>32</v>
      </c>
      <c r="C2278" t="s">
        <v>204</v>
      </c>
      <c r="D2278" t="s">
        <v>205</v>
      </c>
      <c r="E2278" t="s">
        <v>206</v>
      </c>
      <c r="F2278" t="s">
        <v>221</v>
      </c>
      <c r="H2278" t="s">
        <v>271</v>
      </c>
      <c r="K2278" t="s">
        <v>257</v>
      </c>
      <c r="L2278" t="s">
        <v>237</v>
      </c>
      <c r="M2278" t="s">
        <v>238</v>
      </c>
      <c r="N2278" t="s">
        <v>223</v>
      </c>
      <c r="O2278" t="s">
        <v>224</v>
      </c>
      <c r="P2278" t="s">
        <v>215</v>
      </c>
      <c r="Q2278">
        <v>7</v>
      </c>
      <c r="R2278" t="s">
        <v>216</v>
      </c>
      <c r="U2278" t="s">
        <v>229</v>
      </c>
      <c r="V2278" t="s">
        <v>227</v>
      </c>
      <c r="W2278" t="s">
        <v>230</v>
      </c>
    </row>
    <row r="2279" spans="1:23" x14ac:dyDescent="0.25">
      <c r="A2279">
        <v>2056</v>
      </c>
      <c r="B2279" t="s">
        <v>32</v>
      </c>
      <c r="C2279" t="s">
        <v>204</v>
      </c>
      <c r="D2279" t="s">
        <v>205</v>
      </c>
      <c r="E2279" t="s">
        <v>246</v>
      </c>
      <c r="K2279" t="s">
        <v>48</v>
      </c>
      <c r="N2279" t="s">
        <v>236</v>
      </c>
      <c r="O2279" t="s">
        <v>236</v>
      </c>
      <c r="S2279" t="s">
        <v>339</v>
      </c>
      <c r="T2279">
        <v>70</v>
      </c>
      <c r="U2279" t="s">
        <v>300</v>
      </c>
      <c r="V2279" t="s">
        <v>227</v>
      </c>
      <c r="W2279" t="s">
        <v>230</v>
      </c>
    </row>
    <row r="2280" spans="1:23" x14ac:dyDescent="0.25">
      <c r="A2280">
        <v>2057</v>
      </c>
      <c r="B2280" t="s">
        <v>32</v>
      </c>
      <c r="C2280" t="s">
        <v>204</v>
      </c>
      <c r="D2280" t="s">
        <v>205</v>
      </c>
      <c r="E2280" t="s">
        <v>206</v>
      </c>
      <c r="F2280" t="s">
        <v>207</v>
      </c>
      <c r="G2280" t="s">
        <v>234</v>
      </c>
      <c r="H2280" t="s">
        <v>290</v>
      </c>
      <c r="K2280" t="s">
        <v>243</v>
      </c>
      <c r="L2280" t="s">
        <v>211</v>
      </c>
      <c r="M2280" t="s">
        <v>212</v>
      </c>
      <c r="N2280" t="s">
        <v>213</v>
      </c>
      <c r="O2280" t="s">
        <v>214</v>
      </c>
      <c r="P2280" t="s">
        <v>215</v>
      </c>
      <c r="Q2280">
        <v>7</v>
      </c>
      <c r="R2280" t="s">
        <v>233</v>
      </c>
      <c r="U2280" t="s">
        <v>226</v>
      </c>
      <c r="V2280" t="s">
        <v>218</v>
      </c>
      <c r="W2280" t="s">
        <v>230</v>
      </c>
    </row>
    <row r="2281" spans="1:23" x14ac:dyDescent="0.25">
      <c r="A2281">
        <v>2058</v>
      </c>
      <c r="B2281" t="s">
        <v>32</v>
      </c>
      <c r="C2281" t="s">
        <v>220</v>
      </c>
      <c r="D2281" t="s">
        <v>205</v>
      </c>
      <c r="E2281" t="s">
        <v>206</v>
      </c>
      <c r="F2281" t="s">
        <v>221</v>
      </c>
      <c r="H2281" t="s">
        <v>249</v>
      </c>
      <c r="K2281" t="s">
        <v>46</v>
      </c>
      <c r="L2281" t="s">
        <v>211</v>
      </c>
      <c r="M2281" t="s">
        <v>212</v>
      </c>
      <c r="N2281" t="s">
        <v>213</v>
      </c>
      <c r="O2281" t="s">
        <v>214</v>
      </c>
      <c r="P2281" t="s">
        <v>215</v>
      </c>
      <c r="Q2281">
        <v>7</v>
      </c>
      <c r="R2281" t="s">
        <v>274</v>
      </c>
      <c r="U2281" t="s">
        <v>226</v>
      </c>
      <c r="V2281" t="s">
        <v>227</v>
      </c>
      <c r="W2281" t="s">
        <v>230</v>
      </c>
    </row>
    <row r="2282" spans="1:23" x14ac:dyDescent="0.25">
      <c r="A2282">
        <v>2060</v>
      </c>
      <c r="B2282" t="s">
        <v>32</v>
      </c>
      <c r="C2282" t="s">
        <v>220</v>
      </c>
      <c r="D2282" t="s">
        <v>242</v>
      </c>
      <c r="E2282" t="s">
        <v>206</v>
      </c>
      <c r="F2282" t="s">
        <v>221</v>
      </c>
      <c r="H2282" t="s">
        <v>240</v>
      </c>
      <c r="K2282" t="s">
        <v>243</v>
      </c>
      <c r="L2282" t="s">
        <v>211</v>
      </c>
      <c r="M2282" t="s">
        <v>212</v>
      </c>
      <c r="N2282" t="s">
        <v>223</v>
      </c>
      <c r="O2282" t="s">
        <v>224</v>
      </c>
      <c r="P2282" t="s">
        <v>235</v>
      </c>
      <c r="Q2282">
        <v>15</v>
      </c>
      <c r="R2282" t="s">
        <v>239</v>
      </c>
      <c r="U2282" t="s">
        <v>229</v>
      </c>
      <c r="V2282" t="s">
        <v>227</v>
      </c>
      <c r="W2282" t="s">
        <v>230</v>
      </c>
    </row>
    <row r="2283" spans="1:23" x14ac:dyDescent="0.25">
      <c r="A2283">
        <v>2063</v>
      </c>
      <c r="B2283" t="s">
        <v>32</v>
      </c>
      <c r="C2283" t="s">
        <v>204</v>
      </c>
      <c r="D2283" t="s">
        <v>205</v>
      </c>
      <c r="E2283" t="s">
        <v>206</v>
      </c>
      <c r="F2283" t="s">
        <v>221</v>
      </c>
      <c r="H2283" t="s">
        <v>249</v>
      </c>
      <c r="K2283" t="s">
        <v>210</v>
      </c>
      <c r="L2283" t="s">
        <v>237</v>
      </c>
      <c r="M2283" t="s">
        <v>238</v>
      </c>
      <c r="N2283" t="s">
        <v>213</v>
      </c>
      <c r="O2283" t="s">
        <v>214</v>
      </c>
      <c r="P2283" t="s">
        <v>228</v>
      </c>
      <c r="Q2283">
        <v>12.5</v>
      </c>
      <c r="R2283" t="s">
        <v>281</v>
      </c>
      <c r="U2283" t="s">
        <v>226</v>
      </c>
      <c r="V2283" t="s">
        <v>227</v>
      </c>
      <c r="W2283" t="s">
        <v>230</v>
      </c>
    </row>
    <row r="2284" spans="1:23" x14ac:dyDescent="0.25">
      <c r="A2284">
        <v>2064</v>
      </c>
      <c r="B2284" t="s">
        <v>32</v>
      </c>
      <c r="C2284" t="s">
        <v>220</v>
      </c>
      <c r="D2284" t="s">
        <v>205</v>
      </c>
      <c r="E2284" t="s">
        <v>206</v>
      </c>
      <c r="F2284" t="s">
        <v>221</v>
      </c>
      <c r="H2284" t="s">
        <v>290</v>
      </c>
      <c r="K2284" t="s">
        <v>257</v>
      </c>
      <c r="L2284" t="s">
        <v>211</v>
      </c>
      <c r="M2284" t="s">
        <v>212</v>
      </c>
      <c r="N2284" t="s">
        <v>213</v>
      </c>
      <c r="O2284" t="s">
        <v>214</v>
      </c>
      <c r="P2284" t="s">
        <v>215</v>
      </c>
      <c r="Q2284">
        <v>7</v>
      </c>
      <c r="R2284" t="s">
        <v>225</v>
      </c>
      <c r="U2284" t="s">
        <v>331</v>
      </c>
      <c r="V2284" t="s">
        <v>227</v>
      </c>
      <c r="W2284" t="s">
        <v>219</v>
      </c>
    </row>
    <row r="2285" spans="1:23" x14ac:dyDescent="0.25">
      <c r="A2285">
        <v>2065</v>
      </c>
      <c r="B2285" t="s">
        <v>32</v>
      </c>
      <c r="C2285" t="s">
        <v>204</v>
      </c>
      <c r="D2285" t="s">
        <v>205</v>
      </c>
      <c r="E2285" t="s">
        <v>206</v>
      </c>
      <c r="F2285" t="s">
        <v>221</v>
      </c>
      <c r="H2285" t="s">
        <v>417</v>
      </c>
      <c r="K2285" t="s">
        <v>210</v>
      </c>
      <c r="L2285" t="s">
        <v>211</v>
      </c>
      <c r="M2285" t="s">
        <v>212</v>
      </c>
      <c r="N2285" t="s">
        <v>223</v>
      </c>
      <c r="O2285" t="s">
        <v>224</v>
      </c>
      <c r="P2285" t="s">
        <v>235</v>
      </c>
      <c r="Q2285">
        <v>15</v>
      </c>
      <c r="R2285" t="s">
        <v>267</v>
      </c>
      <c r="U2285" t="s">
        <v>229</v>
      </c>
      <c r="V2285" t="s">
        <v>218</v>
      </c>
      <c r="W2285" t="s">
        <v>230</v>
      </c>
    </row>
    <row r="2286" spans="1:23" x14ac:dyDescent="0.25">
      <c r="A2286">
        <v>2066</v>
      </c>
      <c r="B2286" t="s">
        <v>32</v>
      </c>
      <c r="C2286" t="s">
        <v>204</v>
      </c>
      <c r="D2286" t="s">
        <v>205</v>
      </c>
      <c r="E2286" t="s">
        <v>206</v>
      </c>
      <c r="F2286" t="s">
        <v>221</v>
      </c>
      <c r="H2286" t="s">
        <v>232</v>
      </c>
      <c r="K2286" t="s">
        <v>210</v>
      </c>
      <c r="L2286" t="s">
        <v>211</v>
      </c>
      <c r="M2286" t="s">
        <v>212</v>
      </c>
      <c r="N2286" t="s">
        <v>223</v>
      </c>
      <c r="O2286" t="s">
        <v>224</v>
      </c>
      <c r="P2286" t="s">
        <v>215</v>
      </c>
      <c r="Q2286">
        <v>7</v>
      </c>
      <c r="R2286" t="s">
        <v>216</v>
      </c>
      <c r="U2286" t="s">
        <v>229</v>
      </c>
      <c r="V2286" t="s">
        <v>227</v>
      </c>
      <c r="W2286" t="s">
        <v>230</v>
      </c>
    </row>
    <row r="2287" spans="1:23" x14ac:dyDescent="0.25">
      <c r="A2287">
        <v>2067</v>
      </c>
      <c r="B2287" t="s">
        <v>32</v>
      </c>
      <c r="C2287" t="s">
        <v>220</v>
      </c>
      <c r="D2287" t="s">
        <v>205</v>
      </c>
      <c r="E2287" t="s">
        <v>206</v>
      </c>
      <c r="F2287" t="s">
        <v>221</v>
      </c>
      <c r="H2287" t="s">
        <v>271</v>
      </c>
      <c r="K2287" t="s">
        <v>257</v>
      </c>
      <c r="L2287" t="s">
        <v>237</v>
      </c>
      <c r="M2287" t="s">
        <v>238</v>
      </c>
      <c r="N2287" t="s">
        <v>213</v>
      </c>
      <c r="O2287" t="s">
        <v>214</v>
      </c>
      <c r="P2287" t="s">
        <v>235</v>
      </c>
      <c r="Q2287">
        <v>15</v>
      </c>
      <c r="R2287" t="s">
        <v>233</v>
      </c>
      <c r="U2287" t="s">
        <v>229</v>
      </c>
      <c r="V2287" t="s">
        <v>227</v>
      </c>
      <c r="W2287" t="s">
        <v>230</v>
      </c>
    </row>
    <row r="2288" spans="1:23" x14ac:dyDescent="0.25">
      <c r="A2288">
        <v>2069</v>
      </c>
      <c r="B2288" t="s">
        <v>32</v>
      </c>
      <c r="C2288" t="s">
        <v>220</v>
      </c>
      <c r="D2288" t="s">
        <v>205</v>
      </c>
      <c r="E2288" t="s">
        <v>206</v>
      </c>
      <c r="F2288" t="s">
        <v>221</v>
      </c>
      <c r="H2288" t="s">
        <v>271</v>
      </c>
      <c r="K2288" t="s">
        <v>257</v>
      </c>
      <c r="L2288" t="s">
        <v>237</v>
      </c>
      <c r="M2288" t="s">
        <v>238</v>
      </c>
      <c r="N2288" t="s">
        <v>223</v>
      </c>
      <c r="O2288" t="s">
        <v>224</v>
      </c>
      <c r="P2288" t="s">
        <v>228</v>
      </c>
      <c r="Q2288">
        <v>12.5</v>
      </c>
      <c r="R2288" t="s">
        <v>281</v>
      </c>
      <c r="U2288" t="s">
        <v>270</v>
      </c>
      <c r="V2288" t="s">
        <v>218</v>
      </c>
      <c r="W2288" t="s">
        <v>219</v>
      </c>
    </row>
    <row r="2289" spans="1:23" x14ac:dyDescent="0.25">
      <c r="A2289">
        <v>2070</v>
      </c>
      <c r="B2289" t="s">
        <v>32</v>
      </c>
      <c r="C2289" t="s">
        <v>204</v>
      </c>
      <c r="D2289" t="s">
        <v>205</v>
      </c>
      <c r="E2289" t="s">
        <v>206</v>
      </c>
      <c r="F2289" t="s">
        <v>207</v>
      </c>
      <c r="G2289" t="s">
        <v>208</v>
      </c>
      <c r="H2289" t="s">
        <v>249</v>
      </c>
      <c r="K2289" t="s">
        <v>243</v>
      </c>
      <c r="L2289" t="s">
        <v>211</v>
      </c>
      <c r="M2289" t="s">
        <v>212</v>
      </c>
      <c r="N2289" t="s">
        <v>213</v>
      </c>
      <c r="O2289" t="s">
        <v>214</v>
      </c>
      <c r="P2289" t="s">
        <v>215</v>
      </c>
      <c r="Q2289">
        <v>7</v>
      </c>
      <c r="R2289" t="s">
        <v>216</v>
      </c>
      <c r="U2289" t="s">
        <v>226</v>
      </c>
      <c r="V2289" t="s">
        <v>218</v>
      </c>
      <c r="W2289" t="s">
        <v>219</v>
      </c>
    </row>
    <row r="2290" spans="1:23" x14ac:dyDescent="0.25">
      <c r="A2290">
        <v>2071</v>
      </c>
      <c r="B2290" t="s">
        <v>32</v>
      </c>
      <c r="C2290" t="s">
        <v>220</v>
      </c>
      <c r="D2290" t="s">
        <v>205</v>
      </c>
      <c r="E2290" t="s">
        <v>206</v>
      </c>
      <c r="F2290" t="s">
        <v>221</v>
      </c>
      <c r="H2290" t="s">
        <v>254</v>
      </c>
      <c r="K2290" t="s">
        <v>257</v>
      </c>
      <c r="L2290" t="s">
        <v>237</v>
      </c>
      <c r="M2290" t="s">
        <v>238</v>
      </c>
      <c r="N2290" t="s">
        <v>223</v>
      </c>
      <c r="O2290" t="s">
        <v>224</v>
      </c>
      <c r="P2290" t="s">
        <v>235</v>
      </c>
      <c r="Q2290">
        <v>15</v>
      </c>
      <c r="R2290" t="s">
        <v>225</v>
      </c>
      <c r="U2290" t="s">
        <v>229</v>
      </c>
      <c r="V2290" t="s">
        <v>218</v>
      </c>
      <c r="W2290" t="s">
        <v>219</v>
      </c>
    </row>
    <row r="2291" spans="1:23" x14ac:dyDescent="0.25">
      <c r="A2291">
        <v>2072</v>
      </c>
      <c r="B2291" t="s">
        <v>32</v>
      </c>
      <c r="C2291" t="s">
        <v>204</v>
      </c>
      <c r="D2291" t="s">
        <v>205</v>
      </c>
      <c r="E2291" t="s">
        <v>206</v>
      </c>
      <c r="F2291" t="s">
        <v>221</v>
      </c>
      <c r="H2291" t="s">
        <v>249</v>
      </c>
      <c r="K2291" t="s">
        <v>257</v>
      </c>
      <c r="L2291" t="s">
        <v>211</v>
      </c>
      <c r="M2291" t="s">
        <v>212</v>
      </c>
      <c r="N2291" t="s">
        <v>223</v>
      </c>
      <c r="O2291" t="s">
        <v>224</v>
      </c>
      <c r="P2291" t="s">
        <v>235</v>
      </c>
      <c r="Q2291">
        <v>15</v>
      </c>
      <c r="R2291" t="s">
        <v>225</v>
      </c>
      <c r="U2291" t="s">
        <v>291</v>
      </c>
      <c r="V2291" t="s">
        <v>227</v>
      </c>
      <c r="W2291" t="s">
        <v>230</v>
      </c>
    </row>
    <row r="2292" spans="1:23" x14ac:dyDescent="0.25">
      <c r="A2292">
        <v>2073</v>
      </c>
      <c r="B2292" t="s">
        <v>32</v>
      </c>
      <c r="C2292" t="s">
        <v>220</v>
      </c>
      <c r="D2292" t="s">
        <v>205</v>
      </c>
      <c r="E2292" t="s">
        <v>206</v>
      </c>
      <c r="F2292" t="s">
        <v>221</v>
      </c>
      <c r="H2292" t="s">
        <v>290</v>
      </c>
      <c r="K2292" t="s">
        <v>257</v>
      </c>
      <c r="L2292" t="s">
        <v>211</v>
      </c>
      <c r="M2292" t="s">
        <v>212</v>
      </c>
      <c r="N2292" t="s">
        <v>213</v>
      </c>
      <c r="O2292" t="s">
        <v>214</v>
      </c>
      <c r="P2292" t="s">
        <v>235</v>
      </c>
      <c r="Q2292">
        <v>15</v>
      </c>
      <c r="R2292" t="s">
        <v>593</v>
      </c>
      <c r="U2292" t="s">
        <v>229</v>
      </c>
      <c r="V2292" t="s">
        <v>218</v>
      </c>
      <c r="W2292" t="s">
        <v>230</v>
      </c>
    </row>
    <row r="2293" spans="1:23" x14ac:dyDescent="0.25">
      <c r="A2293">
        <v>2080</v>
      </c>
      <c r="B2293" t="s">
        <v>32</v>
      </c>
      <c r="C2293" t="s">
        <v>220</v>
      </c>
      <c r="D2293" t="s">
        <v>205</v>
      </c>
      <c r="E2293" t="s">
        <v>206</v>
      </c>
      <c r="F2293" t="s">
        <v>207</v>
      </c>
      <c r="G2293" t="s">
        <v>208</v>
      </c>
      <c r="H2293" t="s">
        <v>240</v>
      </c>
      <c r="K2293" t="s">
        <v>210</v>
      </c>
      <c r="L2293" t="s">
        <v>211</v>
      </c>
      <c r="M2293" t="s">
        <v>212</v>
      </c>
      <c r="N2293" t="s">
        <v>213</v>
      </c>
      <c r="O2293" t="s">
        <v>214</v>
      </c>
      <c r="P2293" t="s">
        <v>235</v>
      </c>
      <c r="Q2293">
        <v>15</v>
      </c>
      <c r="R2293" t="s">
        <v>274</v>
      </c>
      <c r="U2293" t="s">
        <v>229</v>
      </c>
      <c r="V2293" t="s">
        <v>218</v>
      </c>
      <c r="W2293" t="s">
        <v>219</v>
      </c>
    </row>
    <row r="2294" spans="1:23" x14ac:dyDescent="0.25">
      <c r="A2294">
        <v>2088</v>
      </c>
      <c r="B2294" t="s">
        <v>32</v>
      </c>
      <c r="C2294" t="s">
        <v>220</v>
      </c>
      <c r="D2294" t="s">
        <v>205</v>
      </c>
      <c r="E2294" t="s">
        <v>206</v>
      </c>
      <c r="F2294" t="s">
        <v>221</v>
      </c>
      <c r="H2294" t="s">
        <v>249</v>
      </c>
      <c r="K2294" t="s">
        <v>257</v>
      </c>
      <c r="L2294" t="s">
        <v>211</v>
      </c>
      <c r="M2294" t="s">
        <v>212</v>
      </c>
      <c r="N2294" t="s">
        <v>213</v>
      </c>
      <c r="O2294" t="s">
        <v>214</v>
      </c>
      <c r="P2294" t="s">
        <v>235</v>
      </c>
      <c r="Q2294">
        <v>15</v>
      </c>
      <c r="R2294" t="s">
        <v>216</v>
      </c>
      <c r="U2294" t="s">
        <v>229</v>
      </c>
      <c r="V2294" t="s">
        <v>218</v>
      </c>
      <c r="W2294" t="s">
        <v>219</v>
      </c>
    </row>
    <row r="2295" spans="1:23" x14ac:dyDescent="0.25">
      <c r="A2295">
        <v>2089</v>
      </c>
      <c r="B2295" t="s">
        <v>32</v>
      </c>
      <c r="C2295" t="s">
        <v>220</v>
      </c>
      <c r="D2295" t="s">
        <v>205</v>
      </c>
      <c r="E2295" t="s">
        <v>206</v>
      </c>
      <c r="F2295" t="s">
        <v>221</v>
      </c>
      <c r="H2295" t="s">
        <v>418</v>
      </c>
      <c r="K2295" t="s">
        <v>257</v>
      </c>
      <c r="L2295" t="s">
        <v>237</v>
      </c>
      <c r="M2295" t="s">
        <v>238</v>
      </c>
      <c r="N2295" t="s">
        <v>213</v>
      </c>
      <c r="O2295" t="s">
        <v>214</v>
      </c>
      <c r="P2295" t="s">
        <v>235</v>
      </c>
      <c r="Q2295">
        <v>15</v>
      </c>
      <c r="R2295" t="s">
        <v>594</v>
      </c>
      <c r="U2295" t="s">
        <v>270</v>
      </c>
      <c r="V2295" t="s">
        <v>227</v>
      </c>
      <c r="W2295" t="s">
        <v>230</v>
      </c>
    </row>
    <row r="2296" spans="1:23" x14ac:dyDescent="0.25">
      <c r="A2296">
        <v>2091</v>
      </c>
      <c r="B2296" t="s">
        <v>32</v>
      </c>
      <c r="C2296" t="s">
        <v>204</v>
      </c>
      <c r="D2296" t="s">
        <v>205</v>
      </c>
      <c r="E2296" t="s">
        <v>206</v>
      </c>
      <c r="F2296" t="s">
        <v>221</v>
      </c>
      <c r="H2296" t="s">
        <v>271</v>
      </c>
      <c r="K2296" t="s">
        <v>210</v>
      </c>
      <c r="L2296" t="s">
        <v>211</v>
      </c>
      <c r="M2296" t="s">
        <v>212</v>
      </c>
      <c r="N2296" t="s">
        <v>213</v>
      </c>
      <c r="O2296" t="s">
        <v>214</v>
      </c>
      <c r="P2296" t="s">
        <v>215</v>
      </c>
      <c r="Q2296">
        <v>7</v>
      </c>
      <c r="R2296" t="s">
        <v>281</v>
      </c>
      <c r="U2296" t="s">
        <v>229</v>
      </c>
      <c r="V2296" t="s">
        <v>218</v>
      </c>
      <c r="W2296" t="s">
        <v>219</v>
      </c>
    </row>
    <row r="2297" spans="1:23" x14ac:dyDescent="0.25">
      <c r="A2297">
        <v>2102</v>
      </c>
      <c r="B2297" t="s">
        <v>32</v>
      </c>
      <c r="C2297" t="s">
        <v>220</v>
      </c>
      <c r="D2297" t="s">
        <v>242</v>
      </c>
      <c r="E2297" t="s">
        <v>206</v>
      </c>
      <c r="F2297" t="s">
        <v>221</v>
      </c>
      <c r="H2297" t="s">
        <v>249</v>
      </c>
      <c r="K2297" t="s">
        <v>210</v>
      </c>
      <c r="L2297" t="s">
        <v>237</v>
      </c>
      <c r="M2297" t="s">
        <v>238</v>
      </c>
      <c r="N2297" t="s">
        <v>213</v>
      </c>
      <c r="O2297" t="s">
        <v>214</v>
      </c>
      <c r="P2297" t="s">
        <v>235</v>
      </c>
      <c r="Q2297">
        <v>15</v>
      </c>
      <c r="R2297" t="s">
        <v>258</v>
      </c>
      <c r="U2297" t="s">
        <v>270</v>
      </c>
      <c r="V2297" t="s">
        <v>218</v>
      </c>
      <c r="W2297" t="s">
        <v>230</v>
      </c>
    </row>
    <row r="2298" spans="1:23" x14ac:dyDescent="0.25">
      <c r="A2298">
        <v>2104</v>
      </c>
      <c r="B2298" t="s">
        <v>32</v>
      </c>
      <c r="C2298" t="s">
        <v>204</v>
      </c>
      <c r="D2298" t="s">
        <v>262</v>
      </c>
      <c r="E2298" t="s">
        <v>236</v>
      </c>
      <c r="K2298" t="s">
        <v>236</v>
      </c>
      <c r="N2298" t="s">
        <v>236</v>
      </c>
      <c r="O2298" t="s">
        <v>236</v>
      </c>
    </row>
    <row r="2299" spans="1:23" x14ac:dyDescent="0.25">
      <c r="A2299">
        <v>2106</v>
      </c>
      <c r="B2299" t="s">
        <v>32</v>
      </c>
      <c r="C2299" t="s">
        <v>220</v>
      </c>
      <c r="D2299" t="s">
        <v>205</v>
      </c>
      <c r="E2299" t="s">
        <v>206</v>
      </c>
      <c r="F2299" t="s">
        <v>221</v>
      </c>
      <c r="H2299" t="s">
        <v>240</v>
      </c>
      <c r="K2299" t="s">
        <v>257</v>
      </c>
      <c r="L2299" t="s">
        <v>211</v>
      </c>
      <c r="M2299" t="s">
        <v>212</v>
      </c>
      <c r="N2299" t="s">
        <v>213</v>
      </c>
      <c r="O2299" t="s">
        <v>214</v>
      </c>
      <c r="P2299" t="s">
        <v>235</v>
      </c>
      <c r="Q2299">
        <v>15</v>
      </c>
      <c r="R2299" t="s">
        <v>216</v>
      </c>
      <c r="U2299" t="s">
        <v>229</v>
      </c>
      <c r="V2299" t="s">
        <v>218</v>
      </c>
      <c r="W2299" t="s">
        <v>219</v>
      </c>
    </row>
    <row r="2300" spans="1:23" x14ac:dyDescent="0.25">
      <c r="A2300">
        <v>2116</v>
      </c>
      <c r="B2300" t="s">
        <v>32</v>
      </c>
      <c r="C2300" t="s">
        <v>220</v>
      </c>
      <c r="D2300" t="s">
        <v>205</v>
      </c>
      <c r="E2300" t="s">
        <v>206</v>
      </c>
      <c r="F2300" t="s">
        <v>207</v>
      </c>
      <c r="G2300" t="s">
        <v>208</v>
      </c>
      <c r="H2300" t="s">
        <v>290</v>
      </c>
      <c r="K2300" t="s">
        <v>257</v>
      </c>
      <c r="L2300" t="s">
        <v>211</v>
      </c>
      <c r="M2300" t="s">
        <v>212</v>
      </c>
      <c r="N2300" t="s">
        <v>223</v>
      </c>
      <c r="O2300" t="s">
        <v>224</v>
      </c>
      <c r="P2300" t="s">
        <v>235</v>
      </c>
      <c r="Q2300">
        <v>15</v>
      </c>
      <c r="R2300" t="s">
        <v>281</v>
      </c>
      <c r="U2300" t="s">
        <v>229</v>
      </c>
      <c r="V2300" t="s">
        <v>218</v>
      </c>
      <c r="W2300" t="s">
        <v>219</v>
      </c>
    </row>
    <row r="2301" spans="1:23" x14ac:dyDescent="0.25">
      <c r="A2301">
        <v>2117</v>
      </c>
      <c r="B2301" t="s">
        <v>32</v>
      </c>
      <c r="C2301" t="s">
        <v>204</v>
      </c>
      <c r="D2301" t="s">
        <v>205</v>
      </c>
      <c r="E2301" t="s">
        <v>206</v>
      </c>
      <c r="F2301" t="s">
        <v>221</v>
      </c>
      <c r="H2301" t="s">
        <v>249</v>
      </c>
      <c r="K2301" t="s">
        <v>257</v>
      </c>
      <c r="L2301" t="s">
        <v>211</v>
      </c>
      <c r="M2301" t="s">
        <v>212</v>
      </c>
      <c r="N2301" t="s">
        <v>213</v>
      </c>
      <c r="O2301" t="s">
        <v>214</v>
      </c>
      <c r="P2301" t="s">
        <v>228</v>
      </c>
      <c r="Q2301">
        <v>12.5</v>
      </c>
      <c r="R2301" t="s">
        <v>225</v>
      </c>
      <c r="U2301" t="s">
        <v>229</v>
      </c>
      <c r="V2301" t="s">
        <v>227</v>
      </c>
      <c r="W2301" t="s">
        <v>219</v>
      </c>
    </row>
    <row r="2302" spans="1:23" x14ac:dyDescent="0.25">
      <c r="A2302">
        <v>2134</v>
      </c>
      <c r="B2302" t="s">
        <v>32</v>
      </c>
      <c r="C2302" t="s">
        <v>204</v>
      </c>
      <c r="D2302" t="s">
        <v>205</v>
      </c>
      <c r="E2302" t="s">
        <v>206</v>
      </c>
      <c r="F2302" t="s">
        <v>221</v>
      </c>
      <c r="H2302" t="s">
        <v>290</v>
      </c>
      <c r="K2302" t="s">
        <v>257</v>
      </c>
      <c r="L2302" t="s">
        <v>211</v>
      </c>
      <c r="M2302" t="s">
        <v>212</v>
      </c>
      <c r="N2302" t="s">
        <v>213</v>
      </c>
      <c r="O2302" t="s">
        <v>214</v>
      </c>
      <c r="P2302" t="s">
        <v>228</v>
      </c>
      <c r="Q2302">
        <v>12.5</v>
      </c>
      <c r="R2302" t="s">
        <v>239</v>
      </c>
      <c r="U2302" t="s">
        <v>229</v>
      </c>
      <c r="V2302" t="s">
        <v>218</v>
      </c>
      <c r="W2302" t="s">
        <v>230</v>
      </c>
    </row>
    <row r="2303" spans="1:23" x14ac:dyDescent="0.25">
      <c r="A2303">
        <v>2137</v>
      </c>
      <c r="B2303" t="s">
        <v>32</v>
      </c>
      <c r="C2303" t="s">
        <v>204</v>
      </c>
      <c r="D2303" t="s">
        <v>205</v>
      </c>
      <c r="E2303" t="s">
        <v>44</v>
      </c>
      <c r="K2303" t="s">
        <v>44</v>
      </c>
      <c r="N2303" t="s">
        <v>236</v>
      </c>
      <c r="O2303" t="s">
        <v>236</v>
      </c>
    </row>
    <row r="2304" spans="1:23" x14ac:dyDescent="0.25">
      <c r="A2304">
        <v>2161</v>
      </c>
      <c r="B2304" t="s">
        <v>32</v>
      </c>
      <c r="C2304" t="s">
        <v>204</v>
      </c>
      <c r="D2304" t="s">
        <v>205</v>
      </c>
      <c r="E2304" t="s">
        <v>206</v>
      </c>
      <c r="F2304" t="s">
        <v>207</v>
      </c>
      <c r="G2304" t="s">
        <v>234</v>
      </c>
      <c r="H2304" t="s">
        <v>290</v>
      </c>
      <c r="K2304" t="s">
        <v>257</v>
      </c>
      <c r="L2304" t="s">
        <v>211</v>
      </c>
      <c r="M2304" t="s">
        <v>212</v>
      </c>
      <c r="N2304" t="s">
        <v>213</v>
      </c>
      <c r="O2304" t="s">
        <v>214</v>
      </c>
      <c r="P2304" t="s">
        <v>228</v>
      </c>
      <c r="Q2304">
        <v>12.5</v>
      </c>
      <c r="R2304" t="s">
        <v>233</v>
      </c>
      <c r="U2304" t="s">
        <v>229</v>
      </c>
      <c r="V2304" t="s">
        <v>227</v>
      </c>
      <c r="W2304" t="s">
        <v>219</v>
      </c>
    </row>
    <row r="2305" spans="1:23" x14ac:dyDescent="0.25">
      <c r="A2305">
        <v>2218</v>
      </c>
      <c r="B2305" t="s">
        <v>32</v>
      </c>
      <c r="C2305" t="s">
        <v>204</v>
      </c>
      <c r="D2305" t="s">
        <v>205</v>
      </c>
      <c r="E2305" t="s">
        <v>206</v>
      </c>
      <c r="F2305" t="s">
        <v>207</v>
      </c>
      <c r="G2305" t="s">
        <v>208</v>
      </c>
      <c r="H2305" t="s">
        <v>232</v>
      </c>
      <c r="K2305" t="s">
        <v>257</v>
      </c>
      <c r="L2305" t="s">
        <v>211</v>
      </c>
      <c r="M2305" t="s">
        <v>212</v>
      </c>
      <c r="N2305" t="s">
        <v>213</v>
      </c>
      <c r="O2305" t="s">
        <v>214</v>
      </c>
      <c r="P2305" t="s">
        <v>259</v>
      </c>
      <c r="Q2305">
        <v>2</v>
      </c>
      <c r="R2305" t="s">
        <v>216</v>
      </c>
      <c r="U2305" t="s">
        <v>229</v>
      </c>
      <c r="V2305" t="s">
        <v>218</v>
      </c>
      <c r="W2305" t="s">
        <v>230</v>
      </c>
    </row>
    <row r="2306" spans="1:23" x14ac:dyDescent="0.25">
      <c r="A2306">
        <v>1601</v>
      </c>
      <c r="B2306" t="s">
        <v>33</v>
      </c>
      <c r="C2306" t="s">
        <v>204</v>
      </c>
      <c r="D2306" t="s">
        <v>242</v>
      </c>
      <c r="E2306" t="s">
        <v>251</v>
      </c>
      <c r="F2306" t="s">
        <v>207</v>
      </c>
      <c r="G2306" t="s">
        <v>234</v>
      </c>
      <c r="H2306" t="s">
        <v>249</v>
      </c>
      <c r="I2306" t="s">
        <v>253</v>
      </c>
      <c r="K2306" t="s">
        <v>210</v>
      </c>
      <c r="L2306" t="s">
        <v>211</v>
      </c>
      <c r="M2306" t="s">
        <v>212</v>
      </c>
      <c r="N2306" t="s">
        <v>213</v>
      </c>
      <c r="O2306" t="s">
        <v>214</v>
      </c>
      <c r="P2306" t="s">
        <v>215</v>
      </c>
      <c r="Q2306">
        <v>7</v>
      </c>
      <c r="R2306" t="s">
        <v>274</v>
      </c>
      <c r="U2306" t="s">
        <v>226</v>
      </c>
      <c r="V2306" t="s">
        <v>218</v>
      </c>
      <c r="W2306" t="s">
        <v>230</v>
      </c>
    </row>
    <row r="2307" spans="1:23" x14ac:dyDescent="0.25">
      <c r="A2307">
        <v>1596</v>
      </c>
      <c r="B2307" t="s">
        <v>33</v>
      </c>
      <c r="C2307" t="s">
        <v>204</v>
      </c>
      <c r="D2307" t="s">
        <v>205</v>
      </c>
      <c r="E2307" t="s">
        <v>251</v>
      </c>
      <c r="F2307" t="s">
        <v>207</v>
      </c>
      <c r="G2307" t="s">
        <v>208</v>
      </c>
      <c r="H2307" t="s">
        <v>249</v>
      </c>
      <c r="I2307" t="s">
        <v>253</v>
      </c>
      <c r="K2307" t="s">
        <v>257</v>
      </c>
      <c r="L2307" t="s">
        <v>211</v>
      </c>
      <c r="M2307" t="s">
        <v>212</v>
      </c>
      <c r="N2307" t="s">
        <v>213</v>
      </c>
      <c r="O2307" t="s">
        <v>214</v>
      </c>
      <c r="P2307" t="s">
        <v>235</v>
      </c>
      <c r="Q2307">
        <v>15</v>
      </c>
      <c r="R2307" t="s">
        <v>225</v>
      </c>
      <c r="U2307" t="s">
        <v>229</v>
      </c>
      <c r="V2307" t="s">
        <v>218</v>
      </c>
      <c r="W2307" t="s">
        <v>230</v>
      </c>
    </row>
    <row r="2308" spans="1:23" x14ac:dyDescent="0.25">
      <c r="A2308">
        <v>1634</v>
      </c>
      <c r="B2308" t="s">
        <v>33</v>
      </c>
      <c r="C2308" t="s">
        <v>204</v>
      </c>
      <c r="D2308" t="s">
        <v>205</v>
      </c>
      <c r="E2308" t="s">
        <v>251</v>
      </c>
      <c r="F2308" t="s">
        <v>207</v>
      </c>
      <c r="G2308" t="s">
        <v>208</v>
      </c>
      <c r="H2308" t="s">
        <v>232</v>
      </c>
      <c r="I2308" t="s">
        <v>253</v>
      </c>
      <c r="K2308" t="s">
        <v>210</v>
      </c>
      <c r="L2308" t="s">
        <v>211</v>
      </c>
      <c r="M2308" t="s">
        <v>212</v>
      </c>
      <c r="N2308" t="s">
        <v>213</v>
      </c>
      <c r="O2308" t="s">
        <v>214</v>
      </c>
      <c r="P2308" t="s">
        <v>215</v>
      </c>
      <c r="Q2308">
        <v>7</v>
      </c>
      <c r="R2308" t="s">
        <v>216</v>
      </c>
      <c r="U2308" t="s">
        <v>226</v>
      </c>
      <c r="V2308" t="s">
        <v>218</v>
      </c>
      <c r="W2308" t="s">
        <v>219</v>
      </c>
    </row>
    <row r="2309" spans="1:23" x14ac:dyDescent="0.25">
      <c r="A2309">
        <v>1654</v>
      </c>
      <c r="B2309" t="s">
        <v>33</v>
      </c>
      <c r="C2309" t="s">
        <v>204</v>
      </c>
      <c r="D2309" t="s">
        <v>205</v>
      </c>
      <c r="E2309" t="s">
        <v>251</v>
      </c>
      <c r="F2309" t="s">
        <v>207</v>
      </c>
      <c r="G2309" t="s">
        <v>208</v>
      </c>
      <c r="H2309" t="s">
        <v>249</v>
      </c>
      <c r="I2309" t="s">
        <v>253</v>
      </c>
      <c r="K2309" t="s">
        <v>210</v>
      </c>
      <c r="L2309" t="s">
        <v>211</v>
      </c>
      <c r="M2309" t="s">
        <v>212</v>
      </c>
      <c r="N2309" t="s">
        <v>213</v>
      </c>
      <c r="O2309" t="s">
        <v>214</v>
      </c>
      <c r="P2309" t="s">
        <v>215</v>
      </c>
      <c r="Q2309">
        <v>7</v>
      </c>
      <c r="R2309" t="s">
        <v>216</v>
      </c>
      <c r="U2309" t="s">
        <v>270</v>
      </c>
      <c r="V2309" t="s">
        <v>227</v>
      </c>
      <c r="W2309" t="s">
        <v>219</v>
      </c>
    </row>
    <row r="2310" spans="1:23" x14ac:dyDescent="0.25">
      <c r="A2310">
        <v>1735</v>
      </c>
      <c r="B2310" t="s">
        <v>33</v>
      </c>
      <c r="C2310" t="s">
        <v>204</v>
      </c>
      <c r="D2310" t="s">
        <v>242</v>
      </c>
      <c r="E2310" t="s">
        <v>251</v>
      </c>
      <c r="F2310" t="s">
        <v>207</v>
      </c>
      <c r="G2310" t="s">
        <v>208</v>
      </c>
      <c r="H2310" t="s">
        <v>249</v>
      </c>
      <c r="I2310" t="s">
        <v>253</v>
      </c>
      <c r="K2310" t="s">
        <v>210</v>
      </c>
      <c r="L2310" t="s">
        <v>211</v>
      </c>
      <c r="M2310" t="s">
        <v>212</v>
      </c>
      <c r="N2310" t="s">
        <v>223</v>
      </c>
      <c r="O2310" t="s">
        <v>224</v>
      </c>
      <c r="P2310" t="s">
        <v>228</v>
      </c>
      <c r="Q2310">
        <v>12.5</v>
      </c>
      <c r="R2310" t="s">
        <v>281</v>
      </c>
      <c r="U2310" t="s">
        <v>229</v>
      </c>
      <c r="V2310" t="s">
        <v>227</v>
      </c>
      <c r="W2310" t="s">
        <v>230</v>
      </c>
    </row>
    <row r="2311" spans="1:23" x14ac:dyDescent="0.25">
      <c r="A2311">
        <v>1740</v>
      </c>
      <c r="B2311" t="s">
        <v>33</v>
      </c>
      <c r="C2311" t="s">
        <v>204</v>
      </c>
      <c r="D2311" t="s">
        <v>205</v>
      </c>
      <c r="E2311" t="s">
        <v>251</v>
      </c>
      <c r="F2311" t="s">
        <v>207</v>
      </c>
      <c r="G2311" t="s">
        <v>231</v>
      </c>
      <c r="H2311" t="s">
        <v>232</v>
      </c>
      <c r="I2311" t="s">
        <v>253</v>
      </c>
      <c r="K2311" t="s">
        <v>257</v>
      </c>
      <c r="L2311" t="s">
        <v>211</v>
      </c>
      <c r="M2311" t="s">
        <v>212</v>
      </c>
      <c r="N2311" t="s">
        <v>213</v>
      </c>
      <c r="O2311" t="s">
        <v>214</v>
      </c>
      <c r="P2311" t="s">
        <v>235</v>
      </c>
      <c r="Q2311">
        <v>15</v>
      </c>
      <c r="R2311" t="s">
        <v>239</v>
      </c>
      <c r="U2311" t="s">
        <v>520</v>
      </c>
      <c r="V2311" t="s">
        <v>218</v>
      </c>
      <c r="W2311" t="s">
        <v>219</v>
      </c>
    </row>
    <row r="2312" spans="1:23" x14ac:dyDescent="0.25">
      <c r="A2312">
        <v>1752</v>
      </c>
      <c r="B2312" t="s">
        <v>33</v>
      </c>
      <c r="C2312" t="s">
        <v>204</v>
      </c>
      <c r="D2312" t="s">
        <v>205</v>
      </c>
      <c r="E2312" t="s">
        <v>251</v>
      </c>
      <c r="F2312" t="s">
        <v>207</v>
      </c>
      <c r="G2312" t="s">
        <v>231</v>
      </c>
      <c r="H2312" t="s">
        <v>249</v>
      </c>
      <c r="I2312" t="s">
        <v>253</v>
      </c>
      <c r="K2312" t="s">
        <v>210</v>
      </c>
      <c r="L2312" t="s">
        <v>211</v>
      </c>
      <c r="M2312" t="s">
        <v>212</v>
      </c>
      <c r="N2312" t="s">
        <v>213</v>
      </c>
      <c r="O2312" t="s">
        <v>214</v>
      </c>
      <c r="P2312" t="s">
        <v>215</v>
      </c>
      <c r="Q2312">
        <v>7</v>
      </c>
      <c r="R2312" t="s">
        <v>225</v>
      </c>
      <c r="U2312" t="s">
        <v>226</v>
      </c>
      <c r="V2312" t="s">
        <v>227</v>
      </c>
      <c r="W2312" t="s">
        <v>219</v>
      </c>
    </row>
    <row r="2313" spans="1:23" x14ac:dyDescent="0.25">
      <c r="A2313">
        <v>1632</v>
      </c>
      <c r="B2313" t="s">
        <v>33</v>
      </c>
      <c r="C2313" t="s">
        <v>204</v>
      </c>
      <c r="D2313" t="s">
        <v>205</v>
      </c>
      <c r="E2313" t="s">
        <v>251</v>
      </c>
      <c r="F2313" t="s">
        <v>207</v>
      </c>
      <c r="G2313" t="s">
        <v>245</v>
      </c>
      <c r="H2313" t="s">
        <v>595</v>
      </c>
      <c r="I2313" t="s">
        <v>253</v>
      </c>
      <c r="K2313" t="s">
        <v>210</v>
      </c>
      <c r="L2313" t="s">
        <v>211</v>
      </c>
      <c r="M2313" t="s">
        <v>212</v>
      </c>
      <c r="N2313" t="s">
        <v>213</v>
      </c>
      <c r="O2313" t="s">
        <v>214</v>
      </c>
      <c r="P2313" t="s">
        <v>235</v>
      </c>
      <c r="Q2313">
        <v>15</v>
      </c>
      <c r="R2313" t="s">
        <v>216</v>
      </c>
      <c r="U2313" t="s">
        <v>229</v>
      </c>
      <c r="V2313" t="s">
        <v>218</v>
      </c>
      <c r="W2313" t="s">
        <v>219</v>
      </c>
    </row>
    <row r="2314" spans="1:23" x14ac:dyDescent="0.25">
      <c r="A2314">
        <v>1638</v>
      </c>
      <c r="B2314" t="s">
        <v>33</v>
      </c>
      <c r="C2314" t="s">
        <v>204</v>
      </c>
      <c r="D2314" t="s">
        <v>205</v>
      </c>
      <c r="E2314" t="s">
        <v>251</v>
      </c>
      <c r="F2314" t="s">
        <v>207</v>
      </c>
      <c r="G2314" t="s">
        <v>245</v>
      </c>
      <c r="H2314" t="s">
        <v>249</v>
      </c>
      <c r="I2314" t="s">
        <v>253</v>
      </c>
      <c r="K2314" t="s">
        <v>210</v>
      </c>
      <c r="L2314" t="s">
        <v>211</v>
      </c>
      <c r="M2314" t="s">
        <v>212</v>
      </c>
      <c r="N2314" t="s">
        <v>213</v>
      </c>
      <c r="O2314" t="s">
        <v>214</v>
      </c>
      <c r="P2314" t="s">
        <v>259</v>
      </c>
      <c r="Q2314">
        <v>2</v>
      </c>
      <c r="R2314" t="s">
        <v>216</v>
      </c>
      <c r="U2314" t="s">
        <v>226</v>
      </c>
      <c r="V2314" t="s">
        <v>227</v>
      </c>
      <c r="W2314" t="s">
        <v>230</v>
      </c>
    </row>
    <row r="2315" spans="1:23" x14ac:dyDescent="0.25">
      <c r="A2315">
        <v>1610</v>
      </c>
      <c r="B2315" t="s">
        <v>33</v>
      </c>
      <c r="C2315" t="s">
        <v>204</v>
      </c>
      <c r="D2315" t="s">
        <v>205</v>
      </c>
      <c r="E2315" t="s">
        <v>251</v>
      </c>
      <c r="F2315" t="s">
        <v>221</v>
      </c>
      <c r="H2315" t="s">
        <v>249</v>
      </c>
      <c r="K2315" t="s">
        <v>257</v>
      </c>
      <c r="L2315" t="s">
        <v>211</v>
      </c>
      <c r="M2315" t="s">
        <v>212</v>
      </c>
      <c r="N2315" t="s">
        <v>213</v>
      </c>
      <c r="O2315" t="s">
        <v>214</v>
      </c>
      <c r="P2315" t="s">
        <v>228</v>
      </c>
      <c r="Q2315">
        <v>12.5</v>
      </c>
      <c r="R2315" t="s">
        <v>216</v>
      </c>
      <c r="U2315" t="s">
        <v>229</v>
      </c>
      <c r="V2315" t="s">
        <v>218</v>
      </c>
      <c r="W2315" t="s">
        <v>219</v>
      </c>
    </row>
    <row r="2316" spans="1:23" x14ac:dyDescent="0.25">
      <c r="A2316">
        <v>1644</v>
      </c>
      <c r="B2316" t="s">
        <v>33</v>
      </c>
      <c r="C2316" t="s">
        <v>204</v>
      </c>
      <c r="D2316" t="s">
        <v>205</v>
      </c>
      <c r="E2316" t="s">
        <v>251</v>
      </c>
      <c r="F2316" t="s">
        <v>221</v>
      </c>
      <c r="H2316" t="s">
        <v>249</v>
      </c>
      <c r="K2316" t="s">
        <v>210</v>
      </c>
      <c r="L2316" t="s">
        <v>211</v>
      </c>
      <c r="M2316" t="s">
        <v>212</v>
      </c>
      <c r="N2316" t="s">
        <v>213</v>
      </c>
      <c r="O2316" t="s">
        <v>214</v>
      </c>
      <c r="P2316" t="s">
        <v>228</v>
      </c>
      <c r="Q2316">
        <v>12.5</v>
      </c>
      <c r="R2316" t="s">
        <v>216</v>
      </c>
      <c r="U2316" t="s">
        <v>229</v>
      </c>
      <c r="V2316" t="s">
        <v>218</v>
      </c>
      <c r="W2316" t="s">
        <v>230</v>
      </c>
    </row>
    <row r="2317" spans="1:23" x14ac:dyDescent="0.25">
      <c r="A2317">
        <v>1647</v>
      </c>
      <c r="B2317" t="s">
        <v>33</v>
      </c>
      <c r="C2317" t="s">
        <v>204</v>
      </c>
      <c r="D2317" t="s">
        <v>205</v>
      </c>
      <c r="E2317" t="s">
        <v>251</v>
      </c>
      <c r="F2317" t="s">
        <v>221</v>
      </c>
      <c r="H2317" t="s">
        <v>249</v>
      </c>
      <c r="K2317" t="s">
        <v>257</v>
      </c>
      <c r="L2317" t="s">
        <v>211</v>
      </c>
      <c r="M2317" t="s">
        <v>212</v>
      </c>
      <c r="N2317" t="s">
        <v>213</v>
      </c>
      <c r="O2317" t="s">
        <v>214</v>
      </c>
      <c r="P2317" t="s">
        <v>228</v>
      </c>
      <c r="Q2317">
        <v>12.5</v>
      </c>
      <c r="R2317" t="s">
        <v>216</v>
      </c>
      <c r="U2317" t="s">
        <v>229</v>
      </c>
      <c r="V2317" t="s">
        <v>227</v>
      </c>
      <c r="W2317" t="s">
        <v>230</v>
      </c>
    </row>
    <row r="2318" spans="1:23" x14ac:dyDescent="0.25">
      <c r="A2318">
        <v>1650</v>
      </c>
      <c r="B2318" t="s">
        <v>33</v>
      </c>
      <c r="C2318" t="s">
        <v>204</v>
      </c>
      <c r="D2318" t="s">
        <v>242</v>
      </c>
      <c r="E2318" t="s">
        <v>251</v>
      </c>
      <c r="F2318" t="s">
        <v>221</v>
      </c>
      <c r="H2318" t="s">
        <v>249</v>
      </c>
      <c r="K2318" t="s">
        <v>257</v>
      </c>
      <c r="L2318" t="s">
        <v>211</v>
      </c>
      <c r="M2318" t="s">
        <v>212</v>
      </c>
      <c r="N2318" t="s">
        <v>213</v>
      </c>
      <c r="O2318" t="s">
        <v>214</v>
      </c>
      <c r="P2318" t="s">
        <v>215</v>
      </c>
      <c r="Q2318">
        <v>7</v>
      </c>
      <c r="R2318" t="s">
        <v>216</v>
      </c>
      <c r="U2318" t="s">
        <v>275</v>
      </c>
      <c r="V2318" t="s">
        <v>218</v>
      </c>
      <c r="W2318" t="s">
        <v>219</v>
      </c>
    </row>
    <row r="2319" spans="1:23" x14ac:dyDescent="0.25">
      <c r="A2319">
        <v>1734</v>
      </c>
      <c r="B2319" t="s">
        <v>33</v>
      </c>
      <c r="C2319" t="s">
        <v>204</v>
      </c>
      <c r="D2319" t="s">
        <v>205</v>
      </c>
      <c r="E2319" t="s">
        <v>251</v>
      </c>
      <c r="F2319" t="s">
        <v>221</v>
      </c>
      <c r="H2319" t="s">
        <v>232</v>
      </c>
      <c r="K2319" t="s">
        <v>257</v>
      </c>
      <c r="L2319" t="s">
        <v>211</v>
      </c>
      <c r="M2319" t="s">
        <v>212</v>
      </c>
      <c r="N2319" t="s">
        <v>213</v>
      </c>
      <c r="O2319" t="s">
        <v>214</v>
      </c>
      <c r="P2319" t="s">
        <v>235</v>
      </c>
      <c r="Q2319">
        <v>15</v>
      </c>
      <c r="R2319" t="s">
        <v>216</v>
      </c>
      <c r="U2319" t="s">
        <v>229</v>
      </c>
      <c r="V2319" t="s">
        <v>218</v>
      </c>
      <c r="W2319" t="s">
        <v>219</v>
      </c>
    </row>
    <row r="2320" spans="1:23" x14ac:dyDescent="0.25">
      <c r="A2320">
        <v>1836</v>
      </c>
      <c r="B2320" t="s">
        <v>33</v>
      </c>
      <c r="C2320" t="s">
        <v>204</v>
      </c>
      <c r="D2320" t="s">
        <v>205</v>
      </c>
      <c r="E2320" t="s">
        <v>251</v>
      </c>
      <c r="F2320" t="s">
        <v>221</v>
      </c>
      <c r="H2320" t="s">
        <v>268</v>
      </c>
      <c r="K2320" t="s">
        <v>210</v>
      </c>
      <c r="L2320" t="s">
        <v>211</v>
      </c>
      <c r="M2320" t="s">
        <v>212</v>
      </c>
      <c r="N2320" t="s">
        <v>223</v>
      </c>
      <c r="O2320" t="s">
        <v>224</v>
      </c>
      <c r="P2320" t="s">
        <v>215</v>
      </c>
      <c r="Q2320">
        <v>7</v>
      </c>
      <c r="R2320" t="s">
        <v>216</v>
      </c>
      <c r="U2320" t="s">
        <v>229</v>
      </c>
      <c r="V2320" t="s">
        <v>218</v>
      </c>
      <c r="W2320" t="s">
        <v>230</v>
      </c>
    </row>
    <row r="2321" spans="1:23" x14ac:dyDescent="0.25">
      <c r="A2321">
        <v>60</v>
      </c>
      <c r="B2321" t="s">
        <v>33</v>
      </c>
      <c r="C2321" t="s">
        <v>204</v>
      </c>
      <c r="D2321" t="s">
        <v>205</v>
      </c>
      <c r="E2321" t="s">
        <v>206</v>
      </c>
      <c r="F2321" t="s">
        <v>207</v>
      </c>
      <c r="G2321" t="s">
        <v>245</v>
      </c>
      <c r="H2321" t="s">
        <v>240</v>
      </c>
      <c r="K2321" t="s">
        <v>243</v>
      </c>
      <c r="L2321" t="s">
        <v>211</v>
      </c>
      <c r="M2321" t="s">
        <v>212</v>
      </c>
      <c r="N2321" t="s">
        <v>213</v>
      </c>
      <c r="O2321" t="s">
        <v>214</v>
      </c>
      <c r="P2321" t="s">
        <v>235</v>
      </c>
      <c r="Q2321">
        <v>15</v>
      </c>
      <c r="R2321" t="s">
        <v>281</v>
      </c>
      <c r="U2321" t="s">
        <v>226</v>
      </c>
      <c r="V2321" t="s">
        <v>227</v>
      </c>
      <c r="W2321" t="s">
        <v>230</v>
      </c>
    </row>
    <row r="2322" spans="1:23" x14ac:dyDescent="0.25">
      <c r="A2322">
        <v>705</v>
      </c>
      <c r="B2322" t="s">
        <v>33</v>
      </c>
      <c r="C2322" t="s">
        <v>220</v>
      </c>
      <c r="D2322" t="s">
        <v>205</v>
      </c>
      <c r="E2322" t="s">
        <v>206</v>
      </c>
      <c r="F2322" t="s">
        <v>221</v>
      </c>
      <c r="H2322" t="s">
        <v>271</v>
      </c>
      <c r="K2322" t="s">
        <v>257</v>
      </c>
      <c r="L2322" t="s">
        <v>211</v>
      </c>
      <c r="M2322" t="s">
        <v>212</v>
      </c>
      <c r="N2322" t="s">
        <v>213</v>
      </c>
      <c r="O2322" t="s">
        <v>214</v>
      </c>
      <c r="P2322" t="s">
        <v>228</v>
      </c>
      <c r="Q2322">
        <v>12.5</v>
      </c>
      <c r="R2322" t="s">
        <v>225</v>
      </c>
      <c r="U2322" t="s">
        <v>229</v>
      </c>
      <c r="V2322" t="s">
        <v>218</v>
      </c>
      <c r="W2322" t="s">
        <v>219</v>
      </c>
    </row>
    <row r="2323" spans="1:23" x14ac:dyDescent="0.25">
      <c r="A2323">
        <v>1597</v>
      </c>
      <c r="B2323" t="s">
        <v>33</v>
      </c>
      <c r="C2323" t="s">
        <v>204</v>
      </c>
      <c r="D2323" t="s">
        <v>205</v>
      </c>
      <c r="E2323" t="s">
        <v>206</v>
      </c>
      <c r="F2323" t="s">
        <v>207</v>
      </c>
      <c r="G2323" t="s">
        <v>208</v>
      </c>
      <c r="H2323" t="s">
        <v>249</v>
      </c>
      <c r="K2323" t="s">
        <v>257</v>
      </c>
      <c r="L2323" t="s">
        <v>211</v>
      </c>
      <c r="M2323" t="s">
        <v>212</v>
      </c>
      <c r="N2323" t="s">
        <v>213</v>
      </c>
      <c r="O2323" t="s">
        <v>214</v>
      </c>
      <c r="P2323" t="s">
        <v>228</v>
      </c>
      <c r="Q2323">
        <v>12.5</v>
      </c>
      <c r="R2323" t="s">
        <v>281</v>
      </c>
      <c r="U2323" t="s">
        <v>229</v>
      </c>
      <c r="V2323" t="s">
        <v>218</v>
      </c>
      <c r="W2323" t="s">
        <v>230</v>
      </c>
    </row>
    <row r="2324" spans="1:23" x14ac:dyDescent="0.25">
      <c r="A2324">
        <v>1598</v>
      </c>
      <c r="B2324" t="s">
        <v>33</v>
      </c>
      <c r="C2324" t="s">
        <v>204</v>
      </c>
      <c r="D2324" t="s">
        <v>205</v>
      </c>
      <c r="E2324" t="s">
        <v>206</v>
      </c>
      <c r="F2324" t="s">
        <v>207</v>
      </c>
      <c r="G2324" t="s">
        <v>245</v>
      </c>
      <c r="H2324" t="s">
        <v>249</v>
      </c>
      <c r="K2324" t="s">
        <v>210</v>
      </c>
      <c r="L2324" t="s">
        <v>211</v>
      </c>
      <c r="M2324" t="s">
        <v>212</v>
      </c>
      <c r="N2324" t="s">
        <v>223</v>
      </c>
      <c r="O2324" t="s">
        <v>224</v>
      </c>
      <c r="P2324" t="s">
        <v>259</v>
      </c>
      <c r="Q2324">
        <v>2</v>
      </c>
      <c r="R2324" t="s">
        <v>225</v>
      </c>
      <c r="U2324" t="s">
        <v>226</v>
      </c>
      <c r="V2324" t="s">
        <v>218</v>
      </c>
      <c r="W2324" t="s">
        <v>230</v>
      </c>
    </row>
    <row r="2325" spans="1:23" x14ac:dyDescent="0.25">
      <c r="A2325">
        <v>1599</v>
      </c>
      <c r="B2325" t="s">
        <v>33</v>
      </c>
      <c r="C2325" t="s">
        <v>204</v>
      </c>
      <c r="D2325" t="s">
        <v>205</v>
      </c>
      <c r="E2325" t="s">
        <v>206</v>
      </c>
      <c r="F2325" t="s">
        <v>207</v>
      </c>
      <c r="G2325" t="s">
        <v>234</v>
      </c>
      <c r="H2325" t="s">
        <v>240</v>
      </c>
      <c r="K2325" t="s">
        <v>257</v>
      </c>
      <c r="L2325" t="s">
        <v>211</v>
      </c>
      <c r="M2325" t="s">
        <v>212</v>
      </c>
      <c r="N2325" t="s">
        <v>213</v>
      </c>
      <c r="O2325" t="s">
        <v>214</v>
      </c>
      <c r="P2325" t="s">
        <v>228</v>
      </c>
      <c r="Q2325">
        <v>12.5</v>
      </c>
      <c r="R2325" t="s">
        <v>267</v>
      </c>
      <c r="U2325" t="s">
        <v>229</v>
      </c>
      <c r="V2325" t="s">
        <v>218</v>
      </c>
      <c r="W2325" t="s">
        <v>230</v>
      </c>
    </row>
    <row r="2326" spans="1:23" x14ac:dyDescent="0.25">
      <c r="A2326">
        <v>1600</v>
      </c>
      <c r="B2326" t="s">
        <v>33</v>
      </c>
      <c r="C2326" t="s">
        <v>204</v>
      </c>
      <c r="D2326" t="s">
        <v>205</v>
      </c>
      <c r="E2326" t="s">
        <v>206</v>
      </c>
      <c r="F2326" t="s">
        <v>221</v>
      </c>
      <c r="H2326" t="s">
        <v>249</v>
      </c>
      <c r="K2326" t="s">
        <v>210</v>
      </c>
      <c r="L2326" t="s">
        <v>211</v>
      </c>
      <c r="M2326" t="s">
        <v>212</v>
      </c>
      <c r="N2326" t="s">
        <v>213</v>
      </c>
      <c r="O2326" t="s">
        <v>214</v>
      </c>
      <c r="P2326" t="s">
        <v>215</v>
      </c>
      <c r="Q2326">
        <v>7</v>
      </c>
      <c r="U2326" t="s">
        <v>226</v>
      </c>
      <c r="V2326" t="s">
        <v>218</v>
      </c>
      <c r="W2326" t="s">
        <v>230</v>
      </c>
    </row>
    <row r="2327" spans="1:23" x14ac:dyDescent="0.25">
      <c r="A2327">
        <v>1602</v>
      </c>
      <c r="B2327" t="s">
        <v>33</v>
      </c>
      <c r="C2327" t="s">
        <v>204</v>
      </c>
      <c r="D2327" t="s">
        <v>242</v>
      </c>
      <c r="E2327" t="s">
        <v>206</v>
      </c>
      <c r="F2327" t="s">
        <v>276</v>
      </c>
      <c r="J2327" t="s">
        <v>277</v>
      </c>
      <c r="K2327" t="s">
        <v>257</v>
      </c>
      <c r="L2327" t="s">
        <v>211</v>
      </c>
      <c r="M2327" t="s">
        <v>212</v>
      </c>
      <c r="N2327" t="s">
        <v>213</v>
      </c>
      <c r="O2327" t="s">
        <v>214</v>
      </c>
      <c r="P2327" t="s">
        <v>228</v>
      </c>
      <c r="Q2327">
        <v>12.5</v>
      </c>
      <c r="R2327" t="s">
        <v>225</v>
      </c>
      <c r="U2327" t="s">
        <v>226</v>
      </c>
      <c r="V2327" t="s">
        <v>227</v>
      </c>
      <c r="W2327" t="s">
        <v>230</v>
      </c>
    </row>
    <row r="2328" spans="1:23" x14ac:dyDescent="0.25">
      <c r="A2328">
        <v>1604</v>
      </c>
      <c r="B2328" t="s">
        <v>33</v>
      </c>
      <c r="C2328" t="s">
        <v>204</v>
      </c>
      <c r="D2328" t="s">
        <v>205</v>
      </c>
      <c r="E2328" t="s">
        <v>206</v>
      </c>
      <c r="F2328" t="s">
        <v>207</v>
      </c>
      <c r="G2328" t="s">
        <v>245</v>
      </c>
      <c r="H2328" t="s">
        <v>249</v>
      </c>
      <c r="K2328" t="s">
        <v>210</v>
      </c>
      <c r="L2328" t="s">
        <v>211</v>
      </c>
      <c r="M2328" t="s">
        <v>212</v>
      </c>
      <c r="N2328" t="s">
        <v>223</v>
      </c>
      <c r="O2328" t="s">
        <v>224</v>
      </c>
      <c r="P2328" t="s">
        <v>215</v>
      </c>
      <c r="Q2328">
        <v>7</v>
      </c>
      <c r="R2328" t="s">
        <v>281</v>
      </c>
      <c r="U2328" t="s">
        <v>413</v>
      </c>
      <c r="V2328" t="s">
        <v>227</v>
      </c>
      <c r="W2328" t="s">
        <v>219</v>
      </c>
    </row>
    <row r="2329" spans="1:23" x14ac:dyDescent="0.25">
      <c r="A2329">
        <v>1605</v>
      </c>
      <c r="B2329" t="s">
        <v>33</v>
      </c>
      <c r="C2329" t="s">
        <v>204</v>
      </c>
      <c r="D2329" t="s">
        <v>205</v>
      </c>
      <c r="E2329" t="s">
        <v>206</v>
      </c>
      <c r="F2329" t="s">
        <v>207</v>
      </c>
      <c r="G2329" t="s">
        <v>234</v>
      </c>
      <c r="H2329" t="s">
        <v>268</v>
      </c>
      <c r="K2329" t="s">
        <v>210</v>
      </c>
      <c r="L2329" t="s">
        <v>211</v>
      </c>
      <c r="M2329" t="s">
        <v>212</v>
      </c>
      <c r="N2329" t="s">
        <v>213</v>
      </c>
      <c r="O2329" t="s">
        <v>214</v>
      </c>
      <c r="P2329" t="s">
        <v>215</v>
      </c>
      <c r="Q2329">
        <v>7</v>
      </c>
      <c r="R2329" t="s">
        <v>216</v>
      </c>
      <c r="U2329" t="s">
        <v>596</v>
      </c>
      <c r="V2329" t="s">
        <v>227</v>
      </c>
      <c r="W2329" t="s">
        <v>230</v>
      </c>
    </row>
    <row r="2330" spans="1:23" x14ac:dyDescent="0.25">
      <c r="A2330">
        <v>1609</v>
      </c>
      <c r="B2330" t="s">
        <v>33</v>
      </c>
      <c r="C2330" t="s">
        <v>220</v>
      </c>
      <c r="D2330" t="s">
        <v>205</v>
      </c>
      <c r="E2330" t="s">
        <v>206</v>
      </c>
      <c r="F2330" t="s">
        <v>221</v>
      </c>
      <c r="H2330" t="s">
        <v>240</v>
      </c>
      <c r="K2330" t="s">
        <v>210</v>
      </c>
      <c r="L2330" t="s">
        <v>211</v>
      </c>
      <c r="M2330" t="s">
        <v>212</v>
      </c>
      <c r="N2330" t="s">
        <v>223</v>
      </c>
      <c r="O2330" t="s">
        <v>224</v>
      </c>
      <c r="P2330" t="s">
        <v>215</v>
      </c>
      <c r="Q2330">
        <v>7</v>
      </c>
      <c r="R2330" t="s">
        <v>225</v>
      </c>
      <c r="U2330" t="s">
        <v>226</v>
      </c>
      <c r="V2330" t="s">
        <v>227</v>
      </c>
      <c r="W2330" t="s">
        <v>230</v>
      </c>
    </row>
    <row r="2331" spans="1:23" x14ac:dyDescent="0.25">
      <c r="A2331">
        <v>1611</v>
      </c>
      <c r="B2331" t="s">
        <v>33</v>
      </c>
      <c r="C2331" t="s">
        <v>204</v>
      </c>
      <c r="D2331" t="s">
        <v>205</v>
      </c>
      <c r="E2331" t="s">
        <v>206</v>
      </c>
      <c r="F2331" t="s">
        <v>221</v>
      </c>
      <c r="H2331" t="s">
        <v>249</v>
      </c>
      <c r="K2331" t="s">
        <v>210</v>
      </c>
      <c r="L2331" t="s">
        <v>211</v>
      </c>
      <c r="M2331" t="s">
        <v>212</v>
      </c>
      <c r="N2331" t="s">
        <v>213</v>
      </c>
      <c r="O2331" t="s">
        <v>214</v>
      </c>
      <c r="P2331" t="s">
        <v>259</v>
      </c>
      <c r="Q2331">
        <v>2</v>
      </c>
      <c r="R2331" t="s">
        <v>258</v>
      </c>
      <c r="U2331" t="s">
        <v>229</v>
      </c>
      <c r="V2331" t="s">
        <v>218</v>
      </c>
      <c r="W2331" t="s">
        <v>230</v>
      </c>
    </row>
    <row r="2332" spans="1:23" x14ac:dyDescent="0.25">
      <c r="A2332">
        <v>1615</v>
      </c>
      <c r="B2332" t="s">
        <v>33</v>
      </c>
      <c r="C2332" t="s">
        <v>204</v>
      </c>
      <c r="D2332" t="s">
        <v>205</v>
      </c>
      <c r="E2332" t="s">
        <v>44</v>
      </c>
      <c r="K2332" t="s">
        <v>44</v>
      </c>
      <c r="N2332" t="s">
        <v>236</v>
      </c>
      <c r="O2332" t="s">
        <v>236</v>
      </c>
    </row>
    <row r="2333" spans="1:23" x14ac:dyDescent="0.25">
      <c r="A2333">
        <v>1618</v>
      </c>
      <c r="B2333" t="s">
        <v>33</v>
      </c>
      <c r="C2333" t="s">
        <v>204</v>
      </c>
      <c r="D2333" t="s">
        <v>205</v>
      </c>
      <c r="E2333" t="s">
        <v>206</v>
      </c>
      <c r="F2333" t="s">
        <v>207</v>
      </c>
      <c r="G2333" t="s">
        <v>234</v>
      </c>
      <c r="H2333" t="s">
        <v>268</v>
      </c>
      <c r="K2333" t="s">
        <v>210</v>
      </c>
      <c r="L2333" t="s">
        <v>211</v>
      </c>
      <c r="M2333" t="s">
        <v>212</v>
      </c>
      <c r="N2333" t="s">
        <v>213</v>
      </c>
      <c r="O2333" t="s">
        <v>214</v>
      </c>
      <c r="P2333" t="s">
        <v>215</v>
      </c>
      <c r="Q2333">
        <v>7</v>
      </c>
      <c r="R2333" t="s">
        <v>281</v>
      </c>
      <c r="U2333" t="s">
        <v>278</v>
      </c>
      <c r="V2333" t="s">
        <v>218</v>
      </c>
      <c r="W2333" t="s">
        <v>230</v>
      </c>
    </row>
    <row r="2334" spans="1:23" x14ac:dyDescent="0.25">
      <c r="A2334">
        <v>1619</v>
      </c>
      <c r="B2334" t="s">
        <v>33</v>
      </c>
      <c r="C2334" t="s">
        <v>204</v>
      </c>
      <c r="D2334" t="s">
        <v>205</v>
      </c>
      <c r="E2334" t="s">
        <v>206</v>
      </c>
      <c r="F2334" t="s">
        <v>221</v>
      </c>
      <c r="H2334" t="s">
        <v>597</v>
      </c>
      <c r="K2334" t="s">
        <v>210</v>
      </c>
      <c r="L2334" t="s">
        <v>211</v>
      </c>
      <c r="M2334" t="s">
        <v>212</v>
      </c>
      <c r="N2334" t="s">
        <v>223</v>
      </c>
      <c r="O2334" t="s">
        <v>224</v>
      </c>
      <c r="P2334" t="s">
        <v>259</v>
      </c>
      <c r="Q2334">
        <v>2</v>
      </c>
      <c r="R2334" t="s">
        <v>233</v>
      </c>
      <c r="U2334" t="s">
        <v>226</v>
      </c>
      <c r="V2334" t="s">
        <v>227</v>
      </c>
      <c r="W2334" t="s">
        <v>219</v>
      </c>
    </row>
    <row r="2335" spans="1:23" x14ac:dyDescent="0.25">
      <c r="A2335">
        <v>1620</v>
      </c>
      <c r="B2335" t="s">
        <v>33</v>
      </c>
      <c r="C2335" t="s">
        <v>204</v>
      </c>
      <c r="D2335" t="s">
        <v>205</v>
      </c>
      <c r="E2335" t="s">
        <v>206</v>
      </c>
      <c r="F2335" t="s">
        <v>221</v>
      </c>
      <c r="H2335" t="s">
        <v>249</v>
      </c>
      <c r="K2335" t="s">
        <v>257</v>
      </c>
      <c r="L2335" t="s">
        <v>237</v>
      </c>
      <c r="M2335" t="s">
        <v>238</v>
      </c>
      <c r="N2335" t="s">
        <v>295</v>
      </c>
      <c r="O2335" t="s">
        <v>296</v>
      </c>
      <c r="P2335" t="s">
        <v>228</v>
      </c>
      <c r="Q2335">
        <v>12.5</v>
      </c>
      <c r="R2335" t="s">
        <v>216</v>
      </c>
      <c r="U2335" t="s">
        <v>226</v>
      </c>
      <c r="V2335" t="s">
        <v>218</v>
      </c>
      <c r="W2335" t="s">
        <v>219</v>
      </c>
    </row>
    <row r="2336" spans="1:23" x14ac:dyDescent="0.25">
      <c r="A2336">
        <v>1623</v>
      </c>
      <c r="B2336" t="s">
        <v>33</v>
      </c>
      <c r="C2336" t="s">
        <v>204</v>
      </c>
      <c r="D2336" t="s">
        <v>205</v>
      </c>
      <c r="E2336" t="s">
        <v>206</v>
      </c>
      <c r="F2336" t="s">
        <v>207</v>
      </c>
      <c r="G2336" t="s">
        <v>234</v>
      </c>
      <c r="H2336" t="s">
        <v>249</v>
      </c>
      <c r="K2336" t="s">
        <v>257</v>
      </c>
      <c r="L2336" t="s">
        <v>211</v>
      </c>
      <c r="M2336" t="s">
        <v>212</v>
      </c>
      <c r="N2336" t="s">
        <v>223</v>
      </c>
      <c r="O2336" t="s">
        <v>224</v>
      </c>
      <c r="P2336" t="s">
        <v>228</v>
      </c>
      <c r="Q2336">
        <v>12.5</v>
      </c>
      <c r="R2336" t="s">
        <v>225</v>
      </c>
      <c r="U2336" t="s">
        <v>229</v>
      </c>
      <c r="V2336" t="s">
        <v>218</v>
      </c>
      <c r="W2336" t="s">
        <v>219</v>
      </c>
    </row>
    <row r="2337" spans="1:23" x14ac:dyDescent="0.25">
      <c r="A2337">
        <v>1624</v>
      </c>
      <c r="B2337" t="s">
        <v>33</v>
      </c>
      <c r="C2337" t="s">
        <v>204</v>
      </c>
      <c r="D2337" t="s">
        <v>205</v>
      </c>
      <c r="E2337" t="s">
        <v>206</v>
      </c>
      <c r="F2337" t="s">
        <v>221</v>
      </c>
      <c r="H2337" t="s">
        <v>249</v>
      </c>
      <c r="K2337" t="s">
        <v>210</v>
      </c>
      <c r="L2337" t="s">
        <v>211</v>
      </c>
      <c r="M2337" t="s">
        <v>212</v>
      </c>
      <c r="N2337" t="s">
        <v>213</v>
      </c>
      <c r="O2337" t="s">
        <v>214</v>
      </c>
      <c r="P2337" t="s">
        <v>228</v>
      </c>
      <c r="Q2337">
        <v>12.5</v>
      </c>
      <c r="R2337" t="s">
        <v>233</v>
      </c>
      <c r="U2337" t="s">
        <v>226</v>
      </c>
      <c r="V2337" t="s">
        <v>218</v>
      </c>
      <c r="W2337" t="s">
        <v>230</v>
      </c>
    </row>
    <row r="2338" spans="1:23" x14ac:dyDescent="0.25">
      <c r="A2338">
        <v>1625</v>
      </c>
      <c r="B2338" t="s">
        <v>33</v>
      </c>
      <c r="C2338" t="s">
        <v>204</v>
      </c>
      <c r="D2338" t="s">
        <v>205</v>
      </c>
      <c r="E2338" t="s">
        <v>206</v>
      </c>
      <c r="F2338" t="s">
        <v>207</v>
      </c>
      <c r="G2338" t="s">
        <v>234</v>
      </c>
      <c r="H2338" t="s">
        <v>222</v>
      </c>
      <c r="K2338" t="s">
        <v>210</v>
      </c>
      <c r="L2338" t="s">
        <v>211</v>
      </c>
      <c r="M2338" t="s">
        <v>212</v>
      </c>
      <c r="N2338" t="s">
        <v>213</v>
      </c>
      <c r="O2338" t="s">
        <v>214</v>
      </c>
      <c r="P2338" t="s">
        <v>259</v>
      </c>
      <c r="Q2338">
        <v>2</v>
      </c>
      <c r="R2338" t="s">
        <v>216</v>
      </c>
      <c r="U2338" t="s">
        <v>226</v>
      </c>
      <c r="V2338" t="s">
        <v>218</v>
      </c>
      <c r="W2338" t="s">
        <v>230</v>
      </c>
    </row>
    <row r="2339" spans="1:23" x14ac:dyDescent="0.25">
      <c r="A2339">
        <v>1626</v>
      </c>
      <c r="B2339" t="s">
        <v>33</v>
      </c>
      <c r="C2339" t="s">
        <v>204</v>
      </c>
      <c r="D2339" t="s">
        <v>205</v>
      </c>
      <c r="E2339" t="s">
        <v>206</v>
      </c>
      <c r="F2339" t="s">
        <v>221</v>
      </c>
      <c r="H2339" t="s">
        <v>249</v>
      </c>
      <c r="K2339" t="s">
        <v>210</v>
      </c>
      <c r="L2339" t="s">
        <v>211</v>
      </c>
      <c r="M2339" t="s">
        <v>212</v>
      </c>
      <c r="N2339" t="s">
        <v>213</v>
      </c>
      <c r="O2339" t="s">
        <v>214</v>
      </c>
      <c r="P2339" t="s">
        <v>215</v>
      </c>
      <c r="Q2339">
        <v>7</v>
      </c>
      <c r="R2339" t="s">
        <v>233</v>
      </c>
      <c r="U2339" t="s">
        <v>288</v>
      </c>
      <c r="V2339" t="s">
        <v>227</v>
      </c>
      <c r="W2339" t="s">
        <v>230</v>
      </c>
    </row>
    <row r="2340" spans="1:23" x14ac:dyDescent="0.25">
      <c r="A2340">
        <v>1627</v>
      </c>
      <c r="B2340" t="s">
        <v>33</v>
      </c>
      <c r="C2340" t="s">
        <v>204</v>
      </c>
      <c r="D2340" t="s">
        <v>205</v>
      </c>
      <c r="E2340" t="s">
        <v>246</v>
      </c>
      <c r="K2340" t="s">
        <v>48</v>
      </c>
      <c r="N2340" t="s">
        <v>236</v>
      </c>
      <c r="O2340" t="s">
        <v>236</v>
      </c>
      <c r="S2340" t="s">
        <v>339</v>
      </c>
      <c r="T2340">
        <v>70</v>
      </c>
      <c r="U2340" t="s">
        <v>226</v>
      </c>
      <c r="V2340" t="s">
        <v>227</v>
      </c>
      <c r="W2340" t="s">
        <v>219</v>
      </c>
    </row>
    <row r="2341" spans="1:23" x14ac:dyDescent="0.25">
      <c r="A2341">
        <v>1628</v>
      </c>
      <c r="B2341" t="s">
        <v>33</v>
      </c>
      <c r="C2341" t="s">
        <v>220</v>
      </c>
      <c r="D2341" t="s">
        <v>205</v>
      </c>
      <c r="E2341" t="s">
        <v>206</v>
      </c>
      <c r="F2341" t="s">
        <v>207</v>
      </c>
      <c r="G2341" t="s">
        <v>245</v>
      </c>
      <c r="H2341" t="s">
        <v>232</v>
      </c>
      <c r="K2341" t="s">
        <v>210</v>
      </c>
      <c r="L2341" t="s">
        <v>211</v>
      </c>
      <c r="M2341" t="s">
        <v>212</v>
      </c>
      <c r="N2341" t="s">
        <v>213</v>
      </c>
      <c r="O2341" t="s">
        <v>214</v>
      </c>
      <c r="P2341" t="s">
        <v>259</v>
      </c>
      <c r="Q2341">
        <v>2</v>
      </c>
      <c r="R2341" t="s">
        <v>216</v>
      </c>
      <c r="U2341" t="s">
        <v>261</v>
      </c>
      <c r="V2341" t="s">
        <v>227</v>
      </c>
      <c r="W2341" t="s">
        <v>230</v>
      </c>
    </row>
    <row r="2342" spans="1:23" x14ac:dyDescent="0.25">
      <c r="A2342">
        <v>1629</v>
      </c>
      <c r="B2342" t="s">
        <v>33</v>
      </c>
      <c r="C2342" t="s">
        <v>220</v>
      </c>
      <c r="D2342" t="s">
        <v>205</v>
      </c>
      <c r="E2342" t="s">
        <v>206</v>
      </c>
      <c r="F2342" t="s">
        <v>221</v>
      </c>
      <c r="H2342" t="s">
        <v>249</v>
      </c>
      <c r="K2342" t="s">
        <v>210</v>
      </c>
      <c r="L2342" t="s">
        <v>211</v>
      </c>
      <c r="M2342" t="s">
        <v>212</v>
      </c>
      <c r="N2342" t="s">
        <v>213</v>
      </c>
      <c r="O2342" t="s">
        <v>214</v>
      </c>
      <c r="P2342" t="s">
        <v>228</v>
      </c>
      <c r="Q2342">
        <v>12.5</v>
      </c>
      <c r="R2342" t="s">
        <v>239</v>
      </c>
      <c r="U2342" t="s">
        <v>217</v>
      </c>
      <c r="V2342" t="s">
        <v>227</v>
      </c>
      <c r="W2342" t="s">
        <v>230</v>
      </c>
    </row>
    <row r="2343" spans="1:23" x14ac:dyDescent="0.25">
      <c r="A2343">
        <v>1630</v>
      </c>
      <c r="B2343" t="s">
        <v>33</v>
      </c>
      <c r="C2343" t="s">
        <v>204</v>
      </c>
      <c r="D2343" t="s">
        <v>205</v>
      </c>
      <c r="E2343" t="s">
        <v>206</v>
      </c>
      <c r="F2343" t="s">
        <v>207</v>
      </c>
      <c r="G2343" t="s">
        <v>208</v>
      </c>
      <c r="H2343" t="s">
        <v>232</v>
      </c>
      <c r="K2343" t="s">
        <v>210</v>
      </c>
      <c r="L2343" t="s">
        <v>211</v>
      </c>
      <c r="M2343" t="s">
        <v>212</v>
      </c>
      <c r="N2343" t="s">
        <v>213</v>
      </c>
      <c r="O2343" t="s">
        <v>214</v>
      </c>
      <c r="P2343" t="s">
        <v>235</v>
      </c>
      <c r="Q2343">
        <v>15</v>
      </c>
      <c r="R2343" t="s">
        <v>598</v>
      </c>
      <c r="U2343" t="s">
        <v>229</v>
      </c>
      <c r="V2343" t="s">
        <v>218</v>
      </c>
      <c r="W2343" t="s">
        <v>219</v>
      </c>
    </row>
    <row r="2344" spans="1:23" x14ac:dyDescent="0.25">
      <c r="A2344">
        <v>1631</v>
      </c>
      <c r="B2344" t="s">
        <v>33</v>
      </c>
      <c r="C2344" t="s">
        <v>204</v>
      </c>
      <c r="D2344" t="s">
        <v>205</v>
      </c>
      <c r="E2344" t="s">
        <v>43</v>
      </c>
      <c r="K2344" t="s">
        <v>43</v>
      </c>
      <c r="N2344" t="s">
        <v>236</v>
      </c>
      <c r="O2344" t="s">
        <v>236</v>
      </c>
    </row>
    <row r="2345" spans="1:23" x14ac:dyDescent="0.25">
      <c r="A2345">
        <v>1633</v>
      </c>
      <c r="B2345" t="s">
        <v>33</v>
      </c>
      <c r="C2345" t="s">
        <v>204</v>
      </c>
      <c r="D2345" t="s">
        <v>205</v>
      </c>
      <c r="E2345" t="s">
        <v>206</v>
      </c>
      <c r="F2345" t="s">
        <v>207</v>
      </c>
      <c r="G2345" t="s">
        <v>245</v>
      </c>
      <c r="H2345" t="s">
        <v>248</v>
      </c>
      <c r="K2345" t="s">
        <v>210</v>
      </c>
      <c r="L2345" t="s">
        <v>211</v>
      </c>
      <c r="M2345" t="s">
        <v>212</v>
      </c>
      <c r="N2345" t="s">
        <v>213</v>
      </c>
      <c r="O2345" t="s">
        <v>214</v>
      </c>
      <c r="P2345" t="s">
        <v>215</v>
      </c>
      <c r="Q2345">
        <v>7</v>
      </c>
      <c r="R2345" t="s">
        <v>216</v>
      </c>
      <c r="U2345" t="s">
        <v>226</v>
      </c>
      <c r="V2345" t="s">
        <v>218</v>
      </c>
      <c r="W2345" t="s">
        <v>219</v>
      </c>
    </row>
    <row r="2346" spans="1:23" x14ac:dyDescent="0.25">
      <c r="A2346">
        <v>1635</v>
      </c>
      <c r="B2346" t="s">
        <v>33</v>
      </c>
      <c r="C2346" t="s">
        <v>204</v>
      </c>
      <c r="D2346" t="s">
        <v>205</v>
      </c>
      <c r="E2346" t="s">
        <v>44</v>
      </c>
      <c r="K2346" t="s">
        <v>44</v>
      </c>
      <c r="N2346" t="s">
        <v>236</v>
      </c>
      <c r="O2346" t="s">
        <v>236</v>
      </c>
    </row>
    <row r="2347" spans="1:23" x14ac:dyDescent="0.25">
      <c r="A2347">
        <v>1636</v>
      </c>
      <c r="B2347" t="s">
        <v>33</v>
      </c>
      <c r="C2347" t="s">
        <v>204</v>
      </c>
      <c r="D2347" t="s">
        <v>205</v>
      </c>
      <c r="E2347" t="s">
        <v>206</v>
      </c>
      <c r="F2347" t="s">
        <v>207</v>
      </c>
      <c r="G2347" t="s">
        <v>245</v>
      </c>
      <c r="H2347" t="s">
        <v>271</v>
      </c>
      <c r="K2347" t="s">
        <v>210</v>
      </c>
      <c r="L2347" t="s">
        <v>211</v>
      </c>
      <c r="M2347" t="s">
        <v>212</v>
      </c>
      <c r="N2347" t="s">
        <v>213</v>
      </c>
      <c r="O2347" t="s">
        <v>214</v>
      </c>
      <c r="P2347" t="s">
        <v>215</v>
      </c>
      <c r="Q2347">
        <v>7</v>
      </c>
      <c r="R2347" t="s">
        <v>233</v>
      </c>
      <c r="U2347" t="s">
        <v>226</v>
      </c>
      <c r="V2347" t="s">
        <v>227</v>
      </c>
      <c r="W2347" t="s">
        <v>230</v>
      </c>
    </row>
    <row r="2348" spans="1:23" x14ac:dyDescent="0.25">
      <c r="A2348">
        <v>1637</v>
      </c>
      <c r="B2348" t="s">
        <v>33</v>
      </c>
      <c r="C2348" t="s">
        <v>204</v>
      </c>
      <c r="D2348" t="s">
        <v>205</v>
      </c>
      <c r="E2348" t="s">
        <v>206</v>
      </c>
      <c r="F2348" t="s">
        <v>221</v>
      </c>
      <c r="H2348" t="s">
        <v>249</v>
      </c>
      <c r="K2348" t="s">
        <v>210</v>
      </c>
      <c r="L2348" t="s">
        <v>211</v>
      </c>
      <c r="M2348" t="s">
        <v>212</v>
      </c>
      <c r="N2348" t="s">
        <v>223</v>
      </c>
      <c r="O2348" t="s">
        <v>224</v>
      </c>
      <c r="P2348" t="s">
        <v>215</v>
      </c>
      <c r="Q2348">
        <v>7</v>
      </c>
      <c r="R2348" t="s">
        <v>216</v>
      </c>
      <c r="U2348" t="s">
        <v>229</v>
      </c>
      <c r="V2348" t="s">
        <v>227</v>
      </c>
      <c r="W2348" t="s">
        <v>219</v>
      </c>
    </row>
    <row r="2349" spans="1:23" x14ac:dyDescent="0.25">
      <c r="A2349">
        <v>1639</v>
      </c>
      <c r="B2349" t="s">
        <v>33</v>
      </c>
      <c r="C2349" t="s">
        <v>204</v>
      </c>
      <c r="D2349" t="s">
        <v>205</v>
      </c>
      <c r="E2349" t="s">
        <v>206</v>
      </c>
      <c r="F2349" t="s">
        <v>221</v>
      </c>
      <c r="H2349" t="s">
        <v>240</v>
      </c>
      <c r="K2349" t="s">
        <v>257</v>
      </c>
      <c r="L2349" t="s">
        <v>211</v>
      </c>
      <c r="M2349" t="s">
        <v>212</v>
      </c>
      <c r="N2349" t="s">
        <v>213</v>
      </c>
      <c r="O2349" t="s">
        <v>214</v>
      </c>
      <c r="P2349" t="s">
        <v>228</v>
      </c>
      <c r="Q2349">
        <v>12.5</v>
      </c>
      <c r="R2349" t="s">
        <v>216</v>
      </c>
      <c r="U2349" t="s">
        <v>288</v>
      </c>
      <c r="V2349" t="s">
        <v>218</v>
      </c>
      <c r="W2349" t="s">
        <v>230</v>
      </c>
    </row>
    <row r="2350" spans="1:23" x14ac:dyDescent="0.25">
      <c r="A2350">
        <v>1640</v>
      </c>
      <c r="B2350" t="s">
        <v>33</v>
      </c>
      <c r="C2350" t="s">
        <v>204</v>
      </c>
      <c r="D2350" t="s">
        <v>205</v>
      </c>
      <c r="E2350" t="s">
        <v>43</v>
      </c>
      <c r="K2350" t="s">
        <v>43</v>
      </c>
      <c r="N2350" t="s">
        <v>236</v>
      </c>
      <c r="O2350" t="s">
        <v>236</v>
      </c>
    </row>
    <row r="2351" spans="1:23" x14ac:dyDescent="0.25">
      <c r="A2351">
        <v>1641</v>
      </c>
      <c r="B2351" t="s">
        <v>33</v>
      </c>
      <c r="C2351" t="s">
        <v>204</v>
      </c>
      <c r="D2351" t="s">
        <v>205</v>
      </c>
      <c r="E2351" t="s">
        <v>206</v>
      </c>
      <c r="F2351" t="s">
        <v>221</v>
      </c>
      <c r="H2351" t="s">
        <v>240</v>
      </c>
      <c r="K2351" t="s">
        <v>210</v>
      </c>
      <c r="L2351" t="s">
        <v>211</v>
      </c>
      <c r="M2351" t="s">
        <v>212</v>
      </c>
      <c r="N2351" t="s">
        <v>213</v>
      </c>
      <c r="O2351" t="s">
        <v>214</v>
      </c>
      <c r="P2351" t="s">
        <v>215</v>
      </c>
      <c r="Q2351">
        <v>7</v>
      </c>
      <c r="R2351" t="s">
        <v>258</v>
      </c>
      <c r="U2351" t="s">
        <v>226</v>
      </c>
      <c r="V2351" t="s">
        <v>218</v>
      </c>
      <c r="W2351" t="s">
        <v>219</v>
      </c>
    </row>
    <row r="2352" spans="1:23" x14ac:dyDescent="0.25">
      <c r="A2352">
        <v>1642</v>
      </c>
      <c r="B2352" t="s">
        <v>33</v>
      </c>
      <c r="C2352" t="s">
        <v>204</v>
      </c>
      <c r="D2352" t="s">
        <v>205</v>
      </c>
      <c r="E2352" t="s">
        <v>43</v>
      </c>
      <c r="K2352" t="s">
        <v>43</v>
      </c>
      <c r="N2352" t="s">
        <v>236</v>
      </c>
      <c r="O2352" t="s">
        <v>236</v>
      </c>
    </row>
    <row r="2353" spans="1:23" x14ac:dyDescent="0.25">
      <c r="A2353">
        <v>1643</v>
      </c>
      <c r="B2353" t="s">
        <v>33</v>
      </c>
      <c r="C2353" t="s">
        <v>204</v>
      </c>
      <c r="D2353" t="s">
        <v>205</v>
      </c>
      <c r="E2353" t="s">
        <v>206</v>
      </c>
      <c r="F2353" t="s">
        <v>221</v>
      </c>
      <c r="H2353" t="s">
        <v>290</v>
      </c>
      <c r="K2353" t="s">
        <v>210</v>
      </c>
      <c r="L2353" t="s">
        <v>211</v>
      </c>
      <c r="M2353" t="s">
        <v>212</v>
      </c>
      <c r="N2353" t="s">
        <v>213</v>
      </c>
      <c r="O2353" t="s">
        <v>214</v>
      </c>
      <c r="P2353" t="s">
        <v>235</v>
      </c>
      <c r="Q2353">
        <v>15</v>
      </c>
      <c r="R2353" t="s">
        <v>216</v>
      </c>
      <c r="U2353" t="s">
        <v>229</v>
      </c>
      <c r="V2353" t="s">
        <v>218</v>
      </c>
      <c r="W2353" t="s">
        <v>219</v>
      </c>
    </row>
    <row r="2354" spans="1:23" x14ac:dyDescent="0.25">
      <c r="A2354">
        <v>1645</v>
      </c>
      <c r="B2354" t="s">
        <v>33</v>
      </c>
      <c r="C2354" t="s">
        <v>204</v>
      </c>
      <c r="D2354" t="s">
        <v>205</v>
      </c>
      <c r="E2354" t="s">
        <v>44</v>
      </c>
      <c r="K2354" t="s">
        <v>44</v>
      </c>
      <c r="N2354" t="s">
        <v>236</v>
      </c>
      <c r="O2354" t="s">
        <v>236</v>
      </c>
    </row>
    <row r="2355" spans="1:23" x14ac:dyDescent="0.25">
      <c r="A2355">
        <v>1648</v>
      </c>
      <c r="B2355" t="s">
        <v>33</v>
      </c>
      <c r="C2355" t="s">
        <v>204</v>
      </c>
      <c r="D2355" t="s">
        <v>205</v>
      </c>
      <c r="E2355" t="s">
        <v>206</v>
      </c>
      <c r="F2355" t="s">
        <v>221</v>
      </c>
      <c r="H2355" t="s">
        <v>249</v>
      </c>
      <c r="K2355" t="s">
        <v>257</v>
      </c>
      <c r="L2355" t="s">
        <v>211</v>
      </c>
      <c r="M2355" t="s">
        <v>212</v>
      </c>
      <c r="N2355" t="s">
        <v>213</v>
      </c>
      <c r="O2355" t="s">
        <v>214</v>
      </c>
      <c r="P2355" t="s">
        <v>215</v>
      </c>
      <c r="Q2355">
        <v>7</v>
      </c>
      <c r="R2355" t="s">
        <v>281</v>
      </c>
      <c r="U2355" t="s">
        <v>261</v>
      </c>
      <c r="V2355" t="s">
        <v>218</v>
      </c>
      <c r="W2355" t="s">
        <v>230</v>
      </c>
    </row>
    <row r="2356" spans="1:23" x14ac:dyDescent="0.25">
      <c r="A2356">
        <v>1649</v>
      </c>
      <c r="B2356" t="s">
        <v>33</v>
      </c>
      <c r="C2356" t="s">
        <v>204</v>
      </c>
      <c r="D2356" t="s">
        <v>205</v>
      </c>
      <c r="E2356" t="s">
        <v>206</v>
      </c>
      <c r="F2356" t="s">
        <v>221</v>
      </c>
      <c r="H2356" t="s">
        <v>290</v>
      </c>
      <c r="K2356" t="s">
        <v>210</v>
      </c>
      <c r="L2356" t="s">
        <v>211</v>
      </c>
      <c r="M2356" t="s">
        <v>212</v>
      </c>
      <c r="N2356" t="s">
        <v>213</v>
      </c>
      <c r="O2356" t="s">
        <v>214</v>
      </c>
      <c r="P2356" t="s">
        <v>215</v>
      </c>
      <c r="Q2356">
        <v>7</v>
      </c>
      <c r="R2356" t="s">
        <v>281</v>
      </c>
      <c r="U2356" t="s">
        <v>261</v>
      </c>
      <c r="V2356" t="s">
        <v>227</v>
      </c>
      <c r="W2356" t="s">
        <v>230</v>
      </c>
    </row>
    <row r="2357" spans="1:23" x14ac:dyDescent="0.25">
      <c r="A2357">
        <v>1651</v>
      </c>
      <c r="B2357" t="s">
        <v>33</v>
      </c>
      <c r="C2357" t="s">
        <v>204</v>
      </c>
      <c r="D2357" t="s">
        <v>205</v>
      </c>
      <c r="E2357" t="s">
        <v>206</v>
      </c>
      <c r="F2357" t="s">
        <v>221</v>
      </c>
      <c r="H2357" t="s">
        <v>240</v>
      </c>
      <c r="K2357" t="s">
        <v>279</v>
      </c>
      <c r="L2357" t="s">
        <v>211</v>
      </c>
      <c r="M2357" t="s">
        <v>212</v>
      </c>
      <c r="N2357" t="s">
        <v>213</v>
      </c>
      <c r="O2357" t="s">
        <v>214</v>
      </c>
      <c r="P2357" t="s">
        <v>228</v>
      </c>
      <c r="Q2357">
        <v>12.5</v>
      </c>
      <c r="R2357" t="s">
        <v>599</v>
      </c>
      <c r="U2357" t="s">
        <v>226</v>
      </c>
      <c r="V2357" t="s">
        <v>218</v>
      </c>
      <c r="W2357" t="s">
        <v>219</v>
      </c>
    </row>
    <row r="2358" spans="1:23" x14ac:dyDescent="0.25">
      <c r="A2358">
        <v>1653</v>
      </c>
      <c r="B2358" t="s">
        <v>33</v>
      </c>
      <c r="C2358" t="s">
        <v>204</v>
      </c>
      <c r="D2358" t="s">
        <v>205</v>
      </c>
      <c r="E2358" t="s">
        <v>206</v>
      </c>
      <c r="F2358" t="s">
        <v>207</v>
      </c>
      <c r="G2358" t="s">
        <v>208</v>
      </c>
      <c r="H2358" t="s">
        <v>232</v>
      </c>
      <c r="K2358" t="s">
        <v>210</v>
      </c>
      <c r="L2358" t="s">
        <v>211</v>
      </c>
      <c r="M2358" t="s">
        <v>212</v>
      </c>
      <c r="N2358" t="s">
        <v>213</v>
      </c>
      <c r="O2358" t="s">
        <v>214</v>
      </c>
      <c r="P2358" t="s">
        <v>215</v>
      </c>
      <c r="Q2358">
        <v>7</v>
      </c>
      <c r="R2358" t="s">
        <v>274</v>
      </c>
      <c r="U2358" t="s">
        <v>217</v>
      </c>
      <c r="V2358" t="s">
        <v>218</v>
      </c>
      <c r="W2358" t="s">
        <v>230</v>
      </c>
    </row>
    <row r="2359" spans="1:23" x14ac:dyDescent="0.25">
      <c r="A2359">
        <v>1655</v>
      </c>
      <c r="B2359" t="s">
        <v>33</v>
      </c>
      <c r="C2359" t="s">
        <v>204</v>
      </c>
      <c r="D2359" t="s">
        <v>205</v>
      </c>
      <c r="E2359" t="s">
        <v>206</v>
      </c>
      <c r="F2359" t="s">
        <v>221</v>
      </c>
      <c r="H2359" t="s">
        <v>232</v>
      </c>
      <c r="K2359" t="s">
        <v>257</v>
      </c>
      <c r="L2359" t="s">
        <v>211</v>
      </c>
      <c r="M2359" t="s">
        <v>212</v>
      </c>
      <c r="N2359" t="s">
        <v>223</v>
      </c>
      <c r="O2359" t="s">
        <v>224</v>
      </c>
      <c r="P2359" t="s">
        <v>235</v>
      </c>
      <c r="Q2359">
        <v>15</v>
      </c>
      <c r="R2359" t="s">
        <v>258</v>
      </c>
      <c r="U2359" t="s">
        <v>229</v>
      </c>
      <c r="V2359" t="s">
        <v>218</v>
      </c>
      <c r="W2359" t="s">
        <v>230</v>
      </c>
    </row>
    <row r="2360" spans="1:23" x14ac:dyDescent="0.25">
      <c r="A2360">
        <v>1657</v>
      </c>
      <c r="B2360" t="s">
        <v>33</v>
      </c>
      <c r="C2360" t="s">
        <v>204</v>
      </c>
      <c r="D2360" t="s">
        <v>205</v>
      </c>
      <c r="E2360" t="s">
        <v>206</v>
      </c>
      <c r="F2360" t="s">
        <v>207</v>
      </c>
      <c r="G2360" t="s">
        <v>208</v>
      </c>
      <c r="H2360" t="s">
        <v>248</v>
      </c>
      <c r="K2360" t="s">
        <v>210</v>
      </c>
      <c r="L2360" t="s">
        <v>211</v>
      </c>
      <c r="M2360" t="s">
        <v>212</v>
      </c>
      <c r="N2360" t="s">
        <v>213</v>
      </c>
      <c r="O2360" t="s">
        <v>214</v>
      </c>
      <c r="P2360" t="s">
        <v>215</v>
      </c>
      <c r="Q2360">
        <v>7</v>
      </c>
      <c r="R2360" t="s">
        <v>260</v>
      </c>
      <c r="U2360" t="s">
        <v>217</v>
      </c>
      <c r="V2360" t="s">
        <v>218</v>
      </c>
      <c r="W2360" t="s">
        <v>230</v>
      </c>
    </row>
    <row r="2361" spans="1:23" x14ac:dyDescent="0.25">
      <c r="A2361">
        <v>1660</v>
      </c>
      <c r="B2361" t="s">
        <v>33</v>
      </c>
      <c r="C2361" t="s">
        <v>204</v>
      </c>
      <c r="D2361" t="s">
        <v>205</v>
      </c>
      <c r="E2361" t="s">
        <v>206</v>
      </c>
      <c r="F2361" t="s">
        <v>207</v>
      </c>
      <c r="G2361" t="s">
        <v>208</v>
      </c>
      <c r="H2361" t="s">
        <v>271</v>
      </c>
      <c r="K2361" t="s">
        <v>210</v>
      </c>
      <c r="L2361" t="s">
        <v>237</v>
      </c>
      <c r="M2361" t="s">
        <v>238</v>
      </c>
      <c r="N2361" t="s">
        <v>213</v>
      </c>
      <c r="O2361" t="s">
        <v>214</v>
      </c>
      <c r="P2361" t="s">
        <v>215</v>
      </c>
      <c r="Q2361">
        <v>7</v>
      </c>
      <c r="R2361" t="s">
        <v>216</v>
      </c>
      <c r="U2361" t="s">
        <v>229</v>
      </c>
      <c r="V2361" t="s">
        <v>227</v>
      </c>
      <c r="W2361" t="s">
        <v>230</v>
      </c>
    </row>
    <row r="2362" spans="1:23" x14ac:dyDescent="0.25">
      <c r="A2362">
        <v>1661</v>
      </c>
      <c r="B2362" t="s">
        <v>33</v>
      </c>
      <c r="C2362" t="s">
        <v>204</v>
      </c>
      <c r="D2362" t="s">
        <v>205</v>
      </c>
      <c r="E2362" t="s">
        <v>206</v>
      </c>
      <c r="F2362" t="s">
        <v>221</v>
      </c>
      <c r="H2362" t="s">
        <v>254</v>
      </c>
      <c r="K2362" t="s">
        <v>210</v>
      </c>
      <c r="L2362" t="s">
        <v>211</v>
      </c>
      <c r="M2362" t="s">
        <v>212</v>
      </c>
      <c r="N2362" t="s">
        <v>213</v>
      </c>
      <c r="O2362" t="s">
        <v>214</v>
      </c>
      <c r="P2362" t="s">
        <v>215</v>
      </c>
      <c r="Q2362">
        <v>7</v>
      </c>
      <c r="R2362" t="s">
        <v>258</v>
      </c>
      <c r="U2362" t="s">
        <v>226</v>
      </c>
      <c r="V2362" t="s">
        <v>227</v>
      </c>
      <c r="W2362" t="s">
        <v>230</v>
      </c>
    </row>
    <row r="2363" spans="1:23" x14ac:dyDescent="0.25">
      <c r="A2363">
        <v>1662</v>
      </c>
      <c r="B2363" t="s">
        <v>33</v>
      </c>
      <c r="C2363" t="s">
        <v>204</v>
      </c>
      <c r="D2363" t="s">
        <v>205</v>
      </c>
      <c r="E2363" t="s">
        <v>206</v>
      </c>
      <c r="F2363" t="s">
        <v>207</v>
      </c>
      <c r="G2363" t="s">
        <v>208</v>
      </c>
      <c r="H2363" t="s">
        <v>248</v>
      </c>
      <c r="K2363" t="s">
        <v>210</v>
      </c>
      <c r="L2363" t="s">
        <v>211</v>
      </c>
      <c r="M2363" t="s">
        <v>212</v>
      </c>
      <c r="N2363" t="s">
        <v>213</v>
      </c>
      <c r="O2363" t="s">
        <v>214</v>
      </c>
      <c r="P2363" t="s">
        <v>235</v>
      </c>
      <c r="Q2363">
        <v>15</v>
      </c>
      <c r="R2363" t="s">
        <v>233</v>
      </c>
      <c r="U2363" t="s">
        <v>229</v>
      </c>
      <c r="V2363" t="s">
        <v>218</v>
      </c>
      <c r="W2363" t="s">
        <v>230</v>
      </c>
    </row>
    <row r="2364" spans="1:23" x14ac:dyDescent="0.25">
      <c r="A2364">
        <v>1673</v>
      </c>
      <c r="B2364" t="s">
        <v>33</v>
      </c>
      <c r="C2364" t="s">
        <v>204</v>
      </c>
      <c r="D2364" t="s">
        <v>205</v>
      </c>
      <c r="E2364" t="s">
        <v>47</v>
      </c>
      <c r="K2364" t="s">
        <v>47</v>
      </c>
      <c r="N2364" t="s">
        <v>236</v>
      </c>
      <c r="O2364" t="s">
        <v>236</v>
      </c>
    </row>
    <row r="2365" spans="1:23" x14ac:dyDescent="0.25">
      <c r="A2365">
        <v>1674</v>
      </c>
      <c r="B2365" t="s">
        <v>33</v>
      </c>
      <c r="C2365" t="s">
        <v>204</v>
      </c>
      <c r="D2365" t="s">
        <v>205</v>
      </c>
      <c r="E2365" t="s">
        <v>47</v>
      </c>
      <c r="K2365" t="s">
        <v>47</v>
      </c>
      <c r="N2365" t="s">
        <v>236</v>
      </c>
      <c r="O2365" t="s">
        <v>236</v>
      </c>
    </row>
    <row r="2366" spans="1:23" x14ac:dyDescent="0.25">
      <c r="A2366">
        <v>1677</v>
      </c>
      <c r="B2366" t="s">
        <v>33</v>
      </c>
      <c r="C2366" t="s">
        <v>204</v>
      </c>
      <c r="D2366" t="s">
        <v>205</v>
      </c>
      <c r="E2366" t="s">
        <v>246</v>
      </c>
      <c r="K2366" t="s">
        <v>48</v>
      </c>
      <c r="N2366" t="s">
        <v>236</v>
      </c>
      <c r="O2366" t="s">
        <v>236</v>
      </c>
      <c r="S2366" t="s">
        <v>339</v>
      </c>
      <c r="T2366">
        <v>70</v>
      </c>
      <c r="U2366" t="s">
        <v>226</v>
      </c>
      <c r="V2366" t="s">
        <v>218</v>
      </c>
      <c r="W2366" t="s">
        <v>230</v>
      </c>
    </row>
    <row r="2367" spans="1:23" x14ac:dyDescent="0.25">
      <c r="A2367">
        <v>1678</v>
      </c>
      <c r="B2367" t="s">
        <v>33</v>
      </c>
      <c r="C2367" t="s">
        <v>204</v>
      </c>
      <c r="D2367" t="s">
        <v>205</v>
      </c>
      <c r="E2367" t="s">
        <v>206</v>
      </c>
      <c r="F2367" t="s">
        <v>207</v>
      </c>
      <c r="G2367" t="s">
        <v>208</v>
      </c>
      <c r="H2367" t="s">
        <v>248</v>
      </c>
      <c r="K2367" t="s">
        <v>257</v>
      </c>
      <c r="L2367" t="s">
        <v>211</v>
      </c>
      <c r="M2367" t="s">
        <v>212</v>
      </c>
      <c r="N2367" t="s">
        <v>213</v>
      </c>
      <c r="O2367" t="s">
        <v>214</v>
      </c>
      <c r="P2367" t="s">
        <v>235</v>
      </c>
      <c r="Q2367">
        <v>15</v>
      </c>
      <c r="R2367" t="s">
        <v>258</v>
      </c>
      <c r="U2367" t="s">
        <v>217</v>
      </c>
      <c r="V2367" t="s">
        <v>218</v>
      </c>
      <c r="W2367" t="s">
        <v>230</v>
      </c>
    </row>
    <row r="2368" spans="1:23" x14ac:dyDescent="0.25">
      <c r="A2368">
        <v>1679</v>
      </c>
      <c r="B2368" t="s">
        <v>33</v>
      </c>
      <c r="C2368" t="s">
        <v>204</v>
      </c>
      <c r="D2368" t="s">
        <v>205</v>
      </c>
      <c r="E2368" t="s">
        <v>206</v>
      </c>
      <c r="F2368" t="s">
        <v>207</v>
      </c>
      <c r="G2368" t="s">
        <v>245</v>
      </c>
      <c r="H2368" t="s">
        <v>249</v>
      </c>
      <c r="K2368" t="s">
        <v>210</v>
      </c>
      <c r="L2368" t="s">
        <v>211</v>
      </c>
      <c r="M2368" t="s">
        <v>212</v>
      </c>
      <c r="N2368" t="s">
        <v>223</v>
      </c>
      <c r="O2368" t="s">
        <v>224</v>
      </c>
      <c r="P2368" t="s">
        <v>215</v>
      </c>
      <c r="Q2368">
        <v>7</v>
      </c>
      <c r="R2368" t="s">
        <v>306</v>
      </c>
      <c r="U2368" t="s">
        <v>229</v>
      </c>
      <c r="V2368" t="s">
        <v>227</v>
      </c>
      <c r="W2368" t="s">
        <v>230</v>
      </c>
    </row>
    <row r="2369" spans="1:23" x14ac:dyDescent="0.25">
      <c r="A2369">
        <v>1681</v>
      </c>
      <c r="B2369" t="s">
        <v>33</v>
      </c>
      <c r="C2369" t="s">
        <v>204</v>
      </c>
      <c r="D2369" t="s">
        <v>205</v>
      </c>
      <c r="E2369" t="s">
        <v>246</v>
      </c>
      <c r="K2369" t="s">
        <v>48</v>
      </c>
      <c r="N2369" t="s">
        <v>236</v>
      </c>
      <c r="O2369" t="s">
        <v>236</v>
      </c>
      <c r="S2369" t="s">
        <v>263</v>
      </c>
      <c r="T2369">
        <v>100</v>
      </c>
      <c r="U2369" t="s">
        <v>270</v>
      </c>
      <c r="V2369" t="s">
        <v>218</v>
      </c>
      <c r="W2369" t="s">
        <v>230</v>
      </c>
    </row>
    <row r="2370" spans="1:23" x14ac:dyDescent="0.25">
      <c r="A2370">
        <v>1682</v>
      </c>
      <c r="B2370" t="s">
        <v>33</v>
      </c>
      <c r="C2370" t="s">
        <v>204</v>
      </c>
      <c r="D2370" t="s">
        <v>205</v>
      </c>
      <c r="E2370" t="s">
        <v>246</v>
      </c>
      <c r="K2370" t="s">
        <v>48</v>
      </c>
      <c r="N2370" t="s">
        <v>236</v>
      </c>
      <c r="O2370" t="s">
        <v>236</v>
      </c>
      <c r="S2370" t="s">
        <v>263</v>
      </c>
      <c r="T2370">
        <v>100</v>
      </c>
      <c r="U2370" t="s">
        <v>291</v>
      </c>
      <c r="V2370" t="s">
        <v>227</v>
      </c>
      <c r="W2370" t="s">
        <v>219</v>
      </c>
    </row>
    <row r="2371" spans="1:23" x14ac:dyDescent="0.25">
      <c r="A2371">
        <v>1683</v>
      </c>
      <c r="B2371" t="s">
        <v>33</v>
      </c>
      <c r="C2371" t="s">
        <v>204</v>
      </c>
      <c r="D2371" t="s">
        <v>205</v>
      </c>
      <c r="E2371" t="s">
        <v>206</v>
      </c>
      <c r="F2371" t="s">
        <v>221</v>
      </c>
      <c r="H2371" t="s">
        <v>249</v>
      </c>
      <c r="K2371" t="s">
        <v>210</v>
      </c>
      <c r="L2371" t="s">
        <v>211</v>
      </c>
      <c r="M2371" t="s">
        <v>212</v>
      </c>
      <c r="N2371" t="s">
        <v>213</v>
      </c>
      <c r="O2371" t="s">
        <v>214</v>
      </c>
      <c r="P2371" t="s">
        <v>228</v>
      </c>
      <c r="Q2371">
        <v>12.5</v>
      </c>
      <c r="R2371" t="s">
        <v>233</v>
      </c>
      <c r="U2371" t="s">
        <v>229</v>
      </c>
      <c r="V2371" t="s">
        <v>218</v>
      </c>
      <c r="W2371" t="s">
        <v>219</v>
      </c>
    </row>
    <row r="2372" spans="1:23" x14ac:dyDescent="0.25">
      <c r="A2372">
        <v>1684</v>
      </c>
      <c r="B2372" t="s">
        <v>33</v>
      </c>
      <c r="C2372" t="s">
        <v>204</v>
      </c>
      <c r="D2372" t="s">
        <v>205</v>
      </c>
      <c r="E2372" t="s">
        <v>206</v>
      </c>
      <c r="F2372" t="s">
        <v>221</v>
      </c>
      <c r="H2372" t="s">
        <v>249</v>
      </c>
      <c r="K2372" t="s">
        <v>210</v>
      </c>
      <c r="L2372" t="s">
        <v>211</v>
      </c>
      <c r="M2372" t="s">
        <v>212</v>
      </c>
      <c r="N2372" t="s">
        <v>223</v>
      </c>
      <c r="O2372" t="s">
        <v>224</v>
      </c>
      <c r="P2372" t="s">
        <v>235</v>
      </c>
      <c r="Q2372">
        <v>15</v>
      </c>
      <c r="R2372" t="s">
        <v>258</v>
      </c>
      <c r="U2372" t="s">
        <v>229</v>
      </c>
      <c r="V2372" t="s">
        <v>218</v>
      </c>
      <c r="W2372" t="s">
        <v>230</v>
      </c>
    </row>
    <row r="2373" spans="1:23" x14ac:dyDescent="0.25">
      <c r="A2373">
        <v>1688</v>
      </c>
      <c r="B2373" t="s">
        <v>33</v>
      </c>
      <c r="C2373" t="s">
        <v>204</v>
      </c>
      <c r="D2373" t="s">
        <v>205</v>
      </c>
      <c r="E2373" t="s">
        <v>206</v>
      </c>
      <c r="F2373" t="s">
        <v>207</v>
      </c>
      <c r="G2373" t="s">
        <v>234</v>
      </c>
      <c r="H2373" t="s">
        <v>271</v>
      </c>
      <c r="K2373" t="s">
        <v>210</v>
      </c>
      <c r="L2373" t="s">
        <v>211</v>
      </c>
      <c r="M2373" t="s">
        <v>212</v>
      </c>
      <c r="N2373" t="s">
        <v>213</v>
      </c>
      <c r="O2373" t="s">
        <v>214</v>
      </c>
      <c r="P2373" t="s">
        <v>215</v>
      </c>
      <c r="Q2373">
        <v>7</v>
      </c>
      <c r="R2373" t="s">
        <v>216</v>
      </c>
      <c r="U2373" t="s">
        <v>226</v>
      </c>
      <c r="V2373" t="s">
        <v>218</v>
      </c>
      <c r="W2373" t="s">
        <v>219</v>
      </c>
    </row>
    <row r="2374" spans="1:23" x14ac:dyDescent="0.25">
      <c r="A2374">
        <v>1692</v>
      </c>
      <c r="B2374" t="s">
        <v>33</v>
      </c>
      <c r="C2374" t="s">
        <v>204</v>
      </c>
      <c r="D2374" t="s">
        <v>205</v>
      </c>
      <c r="E2374" t="s">
        <v>246</v>
      </c>
      <c r="K2374" t="s">
        <v>48</v>
      </c>
      <c r="N2374" t="s">
        <v>236</v>
      </c>
      <c r="O2374" t="s">
        <v>236</v>
      </c>
      <c r="S2374" t="s">
        <v>263</v>
      </c>
      <c r="T2374">
        <v>100</v>
      </c>
      <c r="U2374" t="s">
        <v>399</v>
      </c>
      <c r="V2374" t="s">
        <v>227</v>
      </c>
      <c r="W2374" t="s">
        <v>230</v>
      </c>
    </row>
    <row r="2375" spans="1:23" x14ac:dyDescent="0.25">
      <c r="A2375">
        <v>1693</v>
      </c>
      <c r="B2375" t="s">
        <v>33</v>
      </c>
      <c r="C2375" t="s">
        <v>204</v>
      </c>
      <c r="D2375" t="s">
        <v>205</v>
      </c>
      <c r="E2375" t="s">
        <v>206</v>
      </c>
      <c r="F2375" t="s">
        <v>221</v>
      </c>
      <c r="H2375" t="s">
        <v>249</v>
      </c>
      <c r="K2375" t="s">
        <v>210</v>
      </c>
      <c r="L2375" t="s">
        <v>211</v>
      </c>
      <c r="M2375" t="s">
        <v>212</v>
      </c>
      <c r="N2375" t="s">
        <v>223</v>
      </c>
      <c r="O2375" t="s">
        <v>224</v>
      </c>
      <c r="P2375" t="s">
        <v>215</v>
      </c>
      <c r="Q2375">
        <v>7</v>
      </c>
      <c r="R2375" t="s">
        <v>260</v>
      </c>
      <c r="U2375" t="s">
        <v>229</v>
      </c>
      <c r="V2375" t="s">
        <v>227</v>
      </c>
      <c r="W2375" t="s">
        <v>230</v>
      </c>
    </row>
    <row r="2376" spans="1:23" x14ac:dyDescent="0.25">
      <c r="A2376">
        <v>1697</v>
      </c>
      <c r="B2376" t="s">
        <v>33</v>
      </c>
      <c r="C2376" t="s">
        <v>204</v>
      </c>
      <c r="D2376" t="s">
        <v>205</v>
      </c>
      <c r="E2376" t="s">
        <v>206</v>
      </c>
      <c r="F2376" t="s">
        <v>207</v>
      </c>
      <c r="G2376" t="s">
        <v>208</v>
      </c>
      <c r="H2376" t="s">
        <v>232</v>
      </c>
      <c r="K2376" t="s">
        <v>257</v>
      </c>
      <c r="L2376" t="s">
        <v>237</v>
      </c>
      <c r="M2376" t="s">
        <v>238</v>
      </c>
      <c r="N2376" t="s">
        <v>223</v>
      </c>
      <c r="O2376" t="s">
        <v>224</v>
      </c>
      <c r="P2376" t="s">
        <v>215</v>
      </c>
      <c r="Q2376">
        <v>7</v>
      </c>
      <c r="R2376" t="s">
        <v>216</v>
      </c>
      <c r="U2376" t="s">
        <v>411</v>
      </c>
      <c r="V2376" t="s">
        <v>218</v>
      </c>
      <c r="W2376" t="s">
        <v>219</v>
      </c>
    </row>
    <row r="2377" spans="1:23" x14ac:dyDescent="0.25">
      <c r="A2377">
        <v>1703</v>
      </c>
      <c r="B2377" t="s">
        <v>33</v>
      </c>
      <c r="C2377" t="s">
        <v>204</v>
      </c>
      <c r="D2377" t="s">
        <v>262</v>
      </c>
      <c r="E2377" t="s">
        <v>236</v>
      </c>
      <c r="K2377" t="s">
        <v>236</v>
      </c>
      <c r="N2377" t="s">
        <v>236</v>
      </c>
      <c r="O2377" t="s">
        <v>236</v>
      </c>
    </row>
    <row r="2378" spans="1:23" x14ac:dyDescent="0.25">
      <c r="A2378">
        <v>1708</v>
      </c>
      <c r="B2378" t="s">
        <v>33</v>
      </c>
      <c r="C2378" t="s">
        <v>204</v>
      </c>
      <c r="D2378" t="s">
        <v>205</v>
      </c>
      <c r="E2378" t="s">
        <v>43</v>
      </c>
      <c r="K2378" t="s">
        <v>43</v>
      </c>
      <c r="N2378" t="s">
        <v>236</v>
      </c>
      <c r="O2378" t="s">
        <v>236</v>
      </c>
    </row>
    <row r="2379" spans="1:23" x14ac:dyDescent="0.25">
      <c r="A2379">
        <v>1709</v>
      </c>
      <c r="B2379" t="s">
        <v>33</v>
      </c>
      <c r="C2379" t="s">
        <v>204</v>
      </c>
      <c r="D2379" t="s">
        <v>205</v>
      </c>
      <c r="E2379" t="s">
        <v>206</v>
      </c>
      <c r="F2379" t="s">
        <v>221</v>
      </c>
      <c r="H2379" t="s">
        <v>290</v>
      </c>
      <c r="K2379" t="s">
        <v>210</v>
      </c>
      <c r="L2379" t="s">
        <v>211</v>
      </c>
      <c r="M2379" t="s">
        <v>212</v>
      </c>
      <c r="N2379" t="s">
        <v>213</v>
      </c>
      <c r="O2379" t="s">
        <v>214</v>
      </c>
      <c r="P2379" t="s">
        <v>215</v>
      </c>
      <c r="Q2379">
        <v>7</v>
      </c>
      <c r="R2379" t="s">
        <v>239</v>
      </c>
      <c r="U2379" t="s">
        <v>226</v>
      </c>
      <c r="V2379" t="s">
        <v>227</v>
      </c>
      <c r="W2379" t="s">
        <v>230</v>
      </c>
    </row>
    <row r="2380" spans="1:23" x14ac:dyDescent="0.25">
      <c r="A2380">
        <v>1710</v>
      </c>
      <c r="B2380" t="s">
        <v>33</v>
      </c>
      <c r="C2380" t="s">
        <v>204</v>
      </c>
      <c r="D2380" t="s">
        <v>205</v>
      </c>
      <c r="E2380" t="s">
        <v>206</v>
      </c>
      <c r="F2380" t="s">
        <v>221</v>
      </c>
      <c r="H2380" t="s">
        <v>232</v>
      </c>
      <c r="K2380" t="s">
        <v>279</v>
      </c>
      <c r="L2380" t="s">
        <v>237</v>
      </c>
      <c r="M2380" t="s">
        <v>238</v>
      </c>
      <c r="N2380" t="s">
        <v>223</v>
      </c>
      <c r="O2380" t="s">
        <v>224</v>
      </c>
      <c r="P2380" t="s">
        <v>259</v>
      </c>
      <c r="Q2380">
        <v>2</v>
      </c>
      <c r="R2380" t="s">
        <v>225</v>
      </c>
      <c r="U2380" t="s">
        <v>273</v>
      </c>
      <c r="V2380" t="s">
        <v>218</v>
      </c>
      <c r="W2380" t="s">
        <v>219</v>
      </c>
    </row>
    <row r="2381" spans="1:23" x14ac:dyDescent="0.25">
      <c r="A2381">
        <v>1711</v>
      </c>
      <c r="B2381" t="s">
        <v>33</v>
      </c>
      <c r="C2381" t="s">
        <v>204</v>
      </c>
      <c r="D2381" t="s">
        <v>205</v>
      </c>
      <c r="E2381" t="s">
        <v>206</v>
      </c>
      <c r="F2381" t="s">
        <v>221</v>
      </c>
      <c r="H2381" t="s">
        <v>290</v>
      </c>
      <c r="K2381" t="s">
        <v>210</v>
      </c>
      <c r="L2381" t="s">
        <v>211</v>
      </c>
      <c r="M2381" t="s">
        <v>212</v>
      </c>
      <c r="N2381" t="s">
        <v>213</v>
      </c>
      <c r="O2381" t="s">
        <v>214</v>
      </c>
      <c r="P2381" t="s">
        <v>215</v>
      </c>
      <c r="Q2381">
        <v>7</v>
      </c>
      <c r="R2381" t="s">
        <v>216</v>
      </c>
      <c r="U2381" t="s">
        <v>311</v>
      </c>
      <c r="V2381" t="s">
        <v>218</v>
      </c>
      <c r="W2381" t="s">
        <v>219</v>
      </c>
    </row>
    <row r="2382" spans="1:23" x14ac:dyDescent="0.25">
      <c r="A2382">
        <v>1712</v>
      </c>
      <c r="B2382" t="s">
        <v>33</v>
      </c>
      <c r="C2382" t="s">
        <v>204</v>
      </c>
      <c r="D2382" t="s">
        <v>205</v>
      </c>
      <c r="E2382" t="s">
        <v>206</v>
      </c>
      <c r="F2382" t="s">
        <v>221</v>
      </c>
      <c r="H2382" t="s">
        <v>249</v>
      </c>
      <c r="K2382" t="s">
        <v>210</v>
      </c>
      <c r="L2382" t="s">
        <v>237</v>
      </c>
      <c r="M2382" t="s">
        <v>238</v>
      </c>
      <c r="N2382" t="s">
        <v>213</v>
      </c>
      <c r="O2382" t="s">
        <v>214</v>
      </c>
      <c r="P2382" t="s">
        <v>228</v>
      </c>
      <c r="Q2382">
        <v>12.5</v>
      </c>
      <c r="R2382" t="s">
        <v>216</v>
      </c>
      <c r="U2382" t="s">
        <v>229</v>
      </c>
      <c r="V2382" t="s">
        <v>227</v>
      </c>
      <c r="W2382" t="s">
        <v>230</v>
      </c>
    </row>
    <row r="2383" spans="1:23" x14ac:dyDescent="0.25">
      <c r="A2383">
        <v>1713</v>
      </c>
      <c r="B2383" t="s">
        <v>33</v>
      </c>
      <c r="C2383" t="s">
        <v>204</v>
      </c>
      <c r="D2383" t="s">
        <v>205</v>
      </c>
      <c r="E2383" t="s">
        <v>206</v>
      </c>
      <c r="F2383" t="s">
        <v>221</v>
      </c>
      <c r="H2383" t="s">
        <v>249</v>
      </c>
      <c r="K2383" t="s">
        <v>210</v>
      </c>
      <c r="L2383" t="s">
        <v>211</v>
      </c>
      <c r="M2383" t="s">
        <v>212</v>
      </c>
      <c r="N2383" t="s">
        <v>213</v>
      </c>
      <c r="O2383" t="s">
        <v>214</v>
      </c>
      <c r="P2383" t="s">
        <v>259</v>
      </c>
      <c r="Q2383">
        <v>2</v>
      </c>
      <c r="R2383" t="s">
        <v>216</v>
      </c>
      <c r="U2383" t="s">
        <v>226</v>
      </c>
      <c r="V2383" t="s">
        <v>227</v>
      </c>
      <c r="W2383" t="s">
        <v>219</v>
      </c>
    </row>
    <row r="2384" spans="1:23" x14ac:dyDescent="0.25">
      <c r="A2384">
        <v>1716</v>
      </c>
      <c r="B2384" t="s">
        <v>33</v>
      </c>
      <c r="C2384" t="s">
        <v>204</v>
      </c>
      <c r="D2384" t="s">
        <v>205</v>
      </c>
      <c r="E2384" t="s">
        <v>44</v>
      </c>
      <c r="K2384" t="s">
        <v>44</v>
      </c>
      <c r="N2384" t="s">
        <v>236</v>
      </c>
      <c r="O2384" t="s">
        <v>236</v>
      </c>
    </row>
    <row r="2385" spans="1:23" x14ac:dyDescent="0.25">
      <c r="A2385">
        <v>1718</v>
      </c>
      <c r="B2385" t="s">
        <v>33</v>
      </c>
      <c r="C2385" t="s">
        <v>220</v>
      </c>
      <c r="D2385" t="s">
        <v>205</v>
      </c>
      <c r="E2385" t="s">
        <v>206</v>
      </c>
      <c r="F2385" t="s">
        <v>221</v>
      </c>
      <c r="H2385" t="s">
        <v>271</v>
      </c>
      <c r="K2385" t="s">
        <v>46</v>
      </c>
      <c r="L2385" t="s">
        <v>211</v>
      </c>
      <c r="M2385" t="s">
        <v>212</v>
      </c>
      <c r="N2385" t="s">
        <v>213</v>
      </c>
      <c r="O2385" t="s">
        <v>214</v>
      </c>
      <c r="P2385" t="s">
        <v>215</v>
      </c>
      <c r="Q2385">
        <v>7</v>
      </c>
      <c r="R2385" t="s">
        <v>225</v>
      </c>
      <c r="U2385" t="s">
        <v>226</v>
      </c>
      <c r="V2385" t="s">
        <v>227</v>
      </c>
      <c r="W2385" t="s">
        <v>230</v>
      </c>
    </row>
    <row r="2386" spans="1:23" x14ac:dyDescent="0.25">
      <c r="A2386">
        <v>1720</v>
      </c>
      <c r="B2386" t="s">
        <v>33</v>
      </c>
      <c r="C2386" t="s">
        <v>204</v>
      </c>
      <c r="D2386" t="s">
        <v>205</v>
      </c>
      <c r="E2386" t="s">
        <v>206</v>
      </c>
      <c r="F2386" t="s">
        <v>221</v>
      </c>
      <c r="H2386" t="s">
        <v>249</v>
      </c>
      <c r="K2386" t="s">
        <v>210</v>
      </c>
      <c r="L2386" t="s">
        <v>211</v>
      </c>
      <c r="M2386" t="s">
        <v>212</v>
      </c>
      <c r="N2386" t="s">
        <v>213</v>
      </c>
      <c r="O2386" t="s">
        <v>214</v>
      </c>
      <c r="P2386" t="s">
        <v>228</v>
      </c>
      <c r="Q2386">
        <v>12.5</v>
      </c>
      <c r="R2386" t="s">
        <v>258</v>
      </c>
      <c r="U2386" t="s">
        <v>226</v>
      </c>
      <c r="V2386" t="s">
        <v>227</v>
      </c>
      <c r="W2386" t="s">
        <v>230</v>
      </c>
    </row>
    <row r="2387" spans="1:23" x14ac:dyDescent="0.25">
      <c r="A2387">
        <v>1722</v>
      </c>
      <c r="B2387" t="s">
        <v>33</v>
      </c>
      <c r="C2387" t="s">
        <v>204</v>
      </c>
      <c r="D2387" t="s">
        <v>205</v>
      </c>
      <c r="E2387" t="s">
        <v>206</v>
      </c>
      <c r="F2387" t="s">
        <v>221</v>
      </c>
      <c r="H2387" t="s">
        <v>240</v>
      </c>
      <c r="K2387" t="s">
        <v>210</v>
      </c>
      <c r="L2387" t="s">
        <v>211</v>
      </c>
      <c r="M2387" t="s">
        <v>212</v>
      </c>
      <c r="N2387" t="s">
        <v>213</v>
      </c>
      <c r="O2387" t="s">
        <v>214</v>
      </c>
      <c r="P2387" t="s">
        <v>215</v>
      </c>
      <c r="Q2387">
        <v>7</v>
      </c>
      <c r="R2387" t="s">
        <v>258</v>
      </c>
      <c r="U2387" t="s">
        <v>229</v>
      </c>
      <c r="V2387" t="s">
        <v>218</v>
      </c>
      <c r="W2387" t="s">
        <v>230</v>
      </c>
    </row>
    <row r="2388" spans="1:23" x14ac:dyDescent="0.25">
      <c r="A2388">
        <v>1723</v>
      </c>
      <c r="B2388" t="s">
        <v>33</v>
      </c>
      <c r="C2388" t="s">
        <v>204</v>
      </c>
      <c r="D2388" t="s">
        <v>205</v>
      </c>
      <c r="E2388" t="s">
        <v>246</v>
      </c>
      <c r="K2388" t="s">
        <v>48</v>
      </c>
      <c r="N2388" t="s">
        <v>236</v>
      </c>
      <c r="O2388" t="s">
        <v>236</v>
      </c>
      <c r="S2388" t="s">
        <v>263</v>
      </c>
      <c r="T2388">
        <v>100</v>
      </c>
      <c r="U2388" t="s">
        <v>226</v>
      </c>
      <c r="V2388" t="s">
        <v>227</v>
      </c>
      <c r="W2388" t="s">
        <v>219</v>
      </c>
    </row>
    <row r="2389" spans="1:23" x14ac:dyDescent="0.25">
      <c r="A2389">
        <v>1728</v>
      </c>
      <c r="B2389" t="s">
        <v>33</v>
      </c>
      <c r="C2389" t="s">
        <v>204</v>
      </c>
      <c r="D2389" t="s">
        <v>205</v>
      </c>
      <c r="E2389" t="s">
        <v>206</v>
      </c>
      <c r="F2389" t="s">
        <v>221</v>
      </c>
      <c r="H2389" t="s">
        <v>290</v>
      </c>
      <c r="K2389" t="s">
        <v>210</v>
      </c>
      <c r="L2389" t="s">
        <v>211</v>
      </c>
      <c r="M2389" t="s">
        <v>212</v>
      </c>
      <c r="N2389" t="s">
        <v>213</v>
      </c>
      <c r="O2389" t="s">
        <v>214</v>
      </c>
      <c r="P2389" t="s">
        <v>215</v>
      </c>
      <c r="Q2389">
        <v>7</v>
      </c>
      <c r="R2389" t="s">
        <v>225</v>
      </c>
      <c r="U2389" t="s">
        <v>229</v>
      </c>
      <c r="V2389" t="s">
        <v>218</v>
      </c>
      <c r="W2389" t="s">
        <v>219</v>
      </c>
    </row>
    <row r="2390" spans="1:23" x14ac:dyDescent="0.25">
      <c r="A2390">
        <v>1729</v>
      </c>
      <c r="B2390" t="s">
        <v>33</v>
      </c>
      <c r="C2390" t="s">
        <v>204</v>
      </c>
      <c r="D2390" t="s">
        <v>205</v>
      </c>
      <c r="E2390" t="s">
        <v>206</v>
      </c>
      <c r="F2390" t="s">
        <v>276</v>
      </c>
      <c r="J2390" t="s">
        <v>277</v>
      </c>
      <c r="K2390" t="s">
        <v>210</v>
      </c>
      <c r="L2390" t="s">
        <v>211</v>
      </c>
      <c r="M2390" t="s">
        <v>212</v>
      </c>
      <c r="N2390" t="s">
        <v>213</v>
      </c>
      <c r="O2390" t="s">
        <v>214</v>
      </c>
      <c r="P2390" t="s">
        <v>228</v>
      </c>
      <c r="Q2390">
        <v>12.5</v>
      </c>
      <c r="R2390" t="s">
        <v>216</v>
      </c>
      <c r="U2390" t="s">
        <v>229</v>
      </c>
      <c r="V2390" t="s">
        <v>218</v>
      </c>
      <c r="W2390" t="s">
        <v>219</v>
      </c>
    </row>
    <row r="2391" spans="1:23" x14ac:dyDescent="0.25">
      <c r="A2391">
        <v>1731</v>
      </c>
      <c r="B2391" t="s">
        <v>33</v>
      </c>
      <c r="C2391" t="s">
        <v>204</v>
      </c>
      <c r="D2391" t="s">
        <v>205</v>
      </c>
      <c r="E2391" t="s">
        <v>206</v>
      </c>
      <c r="F2391" t="s">
        <v>221</v>
      </c>
      <c r="H2391" t="s">
        <v>249</v>
      </c>
      <c r="K2391" t="s">
        <v>210</v>
      </c>
      <c r="L2391" t="s">
        <v>211</v>
      </c>
      <c r="M2391" t="s">
        <v>212</v>
      </c>
      <c r="N2391" t="s">
        <v>213</v>
      </c>
      <c r="O2391" t="s">
        <v>214</v>
      </c>
      <c r="P2391" t="s">
        <v>228</v>
      </c>
      <c r="Q2391">
        <v>12.5</v>
      </c>
      <c r="R2391" t="s">
        <v>216</v>
      </c>
      <c r="U2391" t="s">
        <v>229</v>
      </c>
      <c r="V2391" t="s">
        <v>218</v>
      </c>
      <c r="W2391" t="s">
        <v>219</v>
      </c>
    </row>
    <row r="2392" spans="1:23" x14ac:dyDescent="0.25">
      <c r="A2392">
        <v>1733</v>
      </c>
      <c r="B2392" t="s">
        <v>33</v>
      </c>
      <c r="C2392" t="s">
        <v>204</v>
      </c>
      <c r="D2392" t="s">
        <v>205</v>
      </c>
      <c r="E2392" t="s">
        <v>206</v>
      </c>
      <c r="F2392" t="s">
        <v>207</v>
      </c>
      <c r="G2392" t="s">
        <v>208</v>
      </c>
      <c r="H2392" t="s">
        <v>249</v>
      </c>
      <c r="K2392" t="s">
        <v>210</v>
      </c>
      <c r="L2392" t="s">
        <v>211</v>
      </c>
      <c r="M2392" t="s">
        <v>212</v>
      </c>
      <c r="N2392" t="s">
        <v>223</v>
      </c>
      <c r="O2392" t="s">
        <v>224</v>
      </c>
      <c r="P2392" t="s">
        <v>215</v>
      </c>
      <c r="Q2392">
        <v>7</v>
      </c>
      <c r="R2392" t="s">
        <v>233</v>
      </c>
      <c r="U2392" t="s">
        <v>229</v>
      </c>
      <c r="V2392" t="s">
        <v>218</v>
      </c>
      <c r="W2392" t="s">
        <v>219</v>
      </c>
    </row>
    <row r="2393" spans="1:23" x14ac:dyDescent="0.25">
      <c r="A2393">
        <v>1737</v>
      </c>
      <c r="B2393" t="s">
        <v>33</v>
      </c>
      <c r="C2393" t="s">
        <v>204</v>
      </c>
      <c r="D2393" t="s">
        <v>205</v>
      </c>
      <c r="E2393" t="s">
        <v>206</v>
      </c>
      <c r="F2393" t="s">
        <v>276</v>
      </c>
      <c r="J2393" t="s">
        <v>277</v>
      </c>
      <c r="K2393" t="s">
        <v>210</v>
      </c>
      <c r="L2393" t="s">
        <v>211</v>
      </c>
      <c r="M2393" t="s">
        <v>212</v>
      </c>
      <c r="N2393" t="s">
        <v>213</v>
      </c>
      <c r="O2393" t="s">
        <v>214</v>
      </c>
      <c r="P2393" t="s">
        <v>215</v>
      </c>
      <c r="Q2393">
        <v>7</v>
      </c>
      <c r="R2393" t="s">
        <v>216</v>
      </c>
      <c r="U2393" t="s">
        <v>229</v>
      </c>
      <c r="V2393" t="s">
        <v>218</v>
      </c>
      <c r="W2393" t="s">
        <v>219</v>
      </c>
    </row>
    <row r="2394" spans="1:23" x14ac:dyDescent="0.25">
      <c r="A2394">
        <v>1738</v>
      </c>
      <c r="B2394" t="s">
        <v>33</v>
      </c>
      <c r="C2394" t="s">
        <v>204</v>
      </c>
      <c r="D2394" t="s">
        <v>205</v>
      </c>
      <c r="E2394" t="s">
        <v>206</v>
      </c>
      <c r="F2394" t="s">
        <v>221</v>
      </c>
      <c r="H2394" t="s">
        <v>232</v>
      </c>
      <c r="K2394" t="s">
        <v>210</v>
      </c>
      <c r="L2394" t="s">
        <v>211</v>
      </c>
      <c r="M2394" t="s">
        <v>212</v>
      </c>
      <c r="N2394" t="s">
        <v>213</v>
      </c>
      <c r="O2394" t="s">
        <v>214</v>
      </c>
      <c r="P2394" t="s">
        <v>215</v>
      </c>
      <c r="Q2394">
        <v>7</v>
      </c>
      <c r="R2394" t="s">
        <v>239</v>
      </c>
      <c r="U2394" t="s">
        <v>229</v>
      </c>
      <c r="V2394" t="s">
        <v>218</v>
      </c>
      <c r="W2394" t="s">
        <v>219</v>
      </c>
    </row>
    <row r="2395" spans="1:23" x14ac:dyDescent="0.25">
      <c r="A2395">
        <v>1746</v>
      </c>
      <c r="B2395" t="s">
        <v>33</v>
      </c>
      <c r="C2395" t="s">
        <v>204</v>
      </c>
      <c r="D2395" t="s">
        <v>205</v>
      </c>
      <c r="E2395" t="s">
        <v>206</v>
      </c>
      <c r="F2395" t="s">
        <v>221</v>
      </c>
      <c r="H2395" t="s">
        <v>222</v>
      </c>
      <c r="K2395" t="s">
        <v>210</v>
      </c>
      <c r="L2395" t="s">
        <v>211</v>
      </c>
      <c r="M2395" t="s">
        <v>212</v>
      </c>
      <c r="N2395" t="s">
        <v>213</v>
      </c>
      <c r="O2395" t="s">
        <v>214</v>
      </c>
      <c r="P2395" t="s">
        <v>235</v>
      </c>
      <c r="Q2395">
        <v>15</v>
      </c>
      <c r="R2395" t="s">
        <v>225</v>
      </c>
      <c r="U2395" t="s">
        <v>226</v>
      </c>
      <c r="V2395" t="s">
        <v>227</v>
      </c>
      <c r="W2395" t="s">
        <v>230</v>
      </c>
    </row>
    <row r="2396" spans="1:23" x14ac:dyDescent="0.25">
      <c r="A2396">
        <v>1750</v>
      </c>
      <c r="B2396" t="s">
        <v>33</v>
      </c>
      <c r="C2396" t="s">
        <v>204</v>
      </c>
      <c r="D2396" t="s">
        <v>205</v>
      </c>
      <c r="E2396" t="s">
        <v>206</v>
      </c>
      <c r="F2396" t="s">
        <v>276</v>
      </c>
      <c r="J2396" t="s">
        <v>277</v>
      </c>
      <c r="K2396" t="s">
        <v>243</v>
      </c>
      <c r="L2396" t="s">
        <v>211</v>
      </c>
      <c r="M2396" t="s">
        <v>212</v>
      </c>
      <c r="N2396" t="s">
        <v>213</v>
      </c>
      <c r="O2396" t="s">
        <v>214</v>
      </c>
      <c r="P2396" t="s">
        <v>235</v>
      </c>
      <c r="Q2396">
        <v>15</v>
      </c>
      <c r="R2396" t="s">
        <v>216</v>
      </c>
      <c r="U2396" t="s">
        <v>229</v>
      </c>
      <c r="V2396" t="s">
        <v>218</v>
      </c>
      <c r="W2396" t="s">
        <v>230</v>
      </c>
    </row>
    <row r="2397" spans="1:23" x14ac:dyDescent="0.25">
      <c r="A2397">
        <v>1754</v>
      </c>
      <c r="B2397" t="s">
        <v>33</v>
      </c>
      <c r="C2397" t="s">
        <v>204</v>
      </c>
      <c r="D2397" t="s">
        <v>205</v>
      </c>
      <c r="E2397" t="s">
        <v>44</v>
      </c>
      <c r="K2397" t="s">
        <v>44</v>
      </c>
      <c r="N2397" t="s">
        <v>236</v>
      </c>
      <c r="O2397" t="s">
        <v>236</v>
      </c>
    </row>
    <row r="2398" spans="1:23" x14ac:dyDescent="0.25">
      <c r="A2398">
        <v>1837</v>
      </c>
      <c r="B2398" t="s">
        <v>33</v>
      </c>
      <c r="C2398" t="s">
        <v>204</v>
      </c>
      <c r="D2398" t="s">
        <v>205</v>
      </c>
      <c r="E2398" t="s">
        <v>206</v>
      </c>
      <c r="F2398" t="s">
        <v>221</v>
      </c>
      <c r="H2398" t="s">
        <v>249</v>
      </c>
      <c r="K2398" t="s">
        <v>210</v>
      </c>
      <c r="L2398" t="s">
        <v>211</v>
      </c>
      <c r="M2398" t="s">
        <v>212</v>
      </c>
      <c r="N2398" t="s">
        <v>223</v>
      </c>
      <c r="O2398" t="s">
        <v>224</v>
      </c>
      <c r="P2398" t="s">
        <v>259</v>
      </c>
      <c r="Q2398">
        <v>2</v>
      </c>
      <c r="R2398" t="s">
        <v>216</v>
      </c>
      <c r="U2398" t="s">
        <v>226</v>
      </c>
      <c r="V2398" t="s">
        <v>227</v>
      </c>
      <c r="W2398" t="s">
        <v>219</v>
      </c>
    </row>
    <row r="2399" spans="1:23" x14ac:dyDescent="0.25">
      <c r="A2399">
        <v>1838</v>
      </c>
      <c r="B2399" t="s">
        <v>33</v>
      </c>
      <c r="C2399" t="s">
        <v>204</v>
      </c>
      <c r="D2399" t="s">
        <v>205</v>
      </c>
      <c r="E2399" t="s">
        <v>206</v>
      </c>
      <c r="F2399" t="s">
        <v>207</v>
      </c>
      <c r="G2399" t="s">
        <v>231</v>
      </c>
      <c r="H2399" t="s">
        <v>249</v>
      </c>
      <c r="K2399" t="s">
        <v>257</v>
      </c>
      <c r="L2399" t="s">
        <v>211</v>
      </c>
      <c r="M2399" t="s">
        <v>212</v>
      </c>
      <c r="N2399" t="s">
        <v>213</v>
      </c>
      <c r="O2399" t="s">
        <v>214</v>
      </c>
      <c r="P2399" t="s">
        <v>215</v>
      </c>
      <c r="Q2399">
        <v>7</v>
      </c>
      <c r="R2399" t="s">
        <v>258</v>
      </c>
      <c r="U2399" t="s">
        <v>226</v>
      </c>
      <c r="V2399" t="s">
        <v>218</v>
      </c>
      <c r="W2399" t="s">
        <v>219</v>
      </c>
    </row>
    <row r="2400" spans="1:23" x14ac:dyDescent="0.25">
      <c r="A2400">
        <v>1839</v>
      </c>
      <c r="B2400" t="s">
        <v>33</v>
      </c>
      <c r="C2400" t="s">
        <v>204</v>
      </c>
      <c r="D2400" t="s">
        <v>205</v>
      </c>
      <c r="E2400" t="s">
        <v>206</v>
      </c>
      <c r="F2400" t="s">
        <v>207</v>
      </c>
      <c r="G2400" t="s">
        <v>208</v>
      </c>
      <c r="H2400" t="s">
        <v>249</v>
      </c>
      <c r="K2400" t="s">
        <v>210</v>
      </c>
      <c r="L2400" t="s">
        <v>211</v>
      </c>
      <c r="M2400" t="s">
        <v>212</v>
      </c>
      <c r="N2400" t="s">
        <v>213</v>
      </c>
      <c r="O2400" t="s">
        <v>214</v>
      </c>
      <c r="P2400" t="s">
        <v>235</v>
      </c>
      <c r="Q2400">
        <v>15</v>
      </c>
      <c r="R2400" t="s">
        <v>281</v>
      </c>
      <c r="U2400" t="s">
        <v>229</v>
      </c>
      <c r="V2400" t="s">
        <v>218</v>
      </c>
      <c r="W2400" t="s">
        <v>219</v>
      </c>
    </row>
    <row r="2401" spans="1:23" x14ac:dyDescent="0.25">
      <c r="A2401">
        <v>1894</v>
      </c>
      <c r="B2401" t="s">
        <v>33</v>
      </c>
      <c r="C2401" t="s">
        <v>204</v>
      </c>
      <c r="D2401" t="s">
        <v>205</v>
      </c>
      <c r="E2401" t="s">
        <v>206</v>
      </c>
      <c r="F2401" t="s">
        <v>207</v>
      </c>
      <c r="G2401" t="s">
        <v>208</v>
      </c>
      <c r="H2401" t="s">
        <v>265</v>
      </c>
      <c r="K2401" t="s">
        <v>210</v>
      </c>
      <c r="L2401" t="s">
        <v>237</v>
      </c>
      <c r="M2401" t="s">
        <v>238</v>
      </c>
      <c r="N2401" t="s">
        <v>223</v>
      </c>
      <c r="O2401" t="s">
        <v>224</v>
      </c>
      <c r="P2401" t="s">
        <v>215</v>
      </c>
      <c r="Q2401">
        <v>7</v>
      </c>
      <c r="R2401" t="s">
        <v>239</v>
      </c>
      <c r="U2401" t="s">
        <v>229</v>
      </c>
      <c r="V2401" t="s">
        <v>227</v>
      </c>
      <c r="W2401" t="s">
        <v>219</v>
      </c>
    </row>
    <row r="2402" spans="1:23" x14ac:dyDescent="0.25">
      <c r="A2402">
        <v>1940</v>
      </c>
      <c r="B2402" t="s">
        <v>33</v>
      </c>
      <c r="C2402" t="s">
        <v>204</v>
      </c>
      <c r="D2402" t="s">
        <v>205</v>
      </c>
      <c r="E2402" t="s">
        <v>206</v>
      </c>
      <c r="F2402" t="s">
        <v>221</v>
      </c>
      <c r="H2402" t="s">
        <v>240</v>
      </c>
      <c r="K2402" t="s">
        <v>210</v>
      </c>
      <c r="L2402" t="s">
        <v>211</v>
      </c>
      <c r="M2402" t="s">
        <v>212</v>
      </c>
      <c r="N2402" t="s">
        <v>213</v>
      </c>
      <c r="O2402" t="s">
        <v>214</v>
      </c>
      <c r="P2402" t="s">
        <v>215</v>
      </c>
      <c r="Q2402">
        <v>7</v>
      </c>
      <c r="R2402" t="s">
        <v>600</v>
      </c>
      <c r="U2402" t="s">
        <v>226</v>
      </c>
      <c r="V2402" t="s">
        <v>218</v>
      </c>
      <c r="W2402" t="s">
        <v>219</v>
      </c>
    </row>
    <row r="2403" spans="1:23" x14ac:dyDescent="0.25">
      <c r="A2403">
        <v>1973</v>
      </c>
      <c r="B2403" t="s">
        <v>33</v>
      </c>
      <c r="C2403" t="s">
        <v>204</v>
      </c>
      <c r="D2403" t="s">
        <v>205</v>
      </c>
      <c r="E2403" t="s">
        <v>206</v>
      </c>
      <c r="F2403" t="s">
        <v>221</v>
      </c>
      <c r="H2403" t="s">
        <v>249</v>
      </c>
      <c r="K2403" t="s">
        <v>210</v>
      </c>
      <c r="L2403" t="s">
        <v>211</v>
      </c>
      <c r="M2403" t="s">
        <v>212</v>
      </c>
      <c r="N2403" t="s">
        <v>223</v>
      </c>
      <c r="O2403" t="s">
        <v>224</v>
      </c>
      <c r="P2403" t="s">
        <v>259</v>
      </c>
      <c r="Q2403">
        <v>2</v>
      </c>
      <c r="R2403" t="s">
        <v>216</v>
      </c>
      <c r="U2403" t="s">
        <v>226</v>
      </c>
      <c r="V2403" t="s">
        <v>218</v>
      </c>
      <c r="W2403" t="s">
        <v>219</v>
      </c>
    </row>
    <row r="2404" spans="1:23" x14ac:dyDescent="0.25">
      <c r="A2404">
        <v>2059</v>
      </c>
      <c r="B2404" t="s">
        <v>33</v>
      </c>
      <c r="C2404" t="s">
        <v>204</v>
      </c>
      <c r="D2404" t="s">
        <v>205</v>
      </c>
      <c r="E2404" t="s">
        <v>206</v>
      </c>
      <c r="F2404" t="s">
        <v>276</v>
      </c>
      <c r="J2404" t="s">
        <v>277</v>
      </c>
      <c r="K2404" t="s">
        <v>210</v>
      </c>
      <c r="L2404" t="s">
        <v>211</v>
      </c>
      <c r="M2404" t="s">
        <v>212</v>
      </c>
      <c r="N2404" t="s">
        <v>213</v>
      </c>
      <c r="O2404" t="s">
        <v>214</v>
      </c>
      <c r="P2404" t="s">
        <v>215</v>
      </c>
      <c r="Q2404">
        <v>7</v>
      </c>
      <c r="R2404" t="s">
        <v>216</v>
      </c>
      <c r="U2404" t="s">
        <v>229</v>
      </c>
      <c r="V2404" t="s">
        <v>218</v>
      </c>
      <c r="W2404" t="s">
        <v>219</v>
      </c>
    </row>
    <row r="2405" spans="1:23" x14ac:dyDescent="0.25">
      <c r="A2405">
        <v>2458</v>
      </c>
      <c r="B2405" t="s">
        <v>33</v>
      </c>
      <c r="C2405" t="s">
        <v>204</v>
      </c>
      <c r="D2405" t="s">
        <v>205</v>
      </c>
      <c r="E2405" t="s">
        <v>206</v>
      </c>
      <c r="F2405" t="s">
        <v>221</v>
      </c>
      <c r="H2405" t="s">
        <v>249</v>
      </c>
      <c r="K2405" t="s">
        <v>210</v>
      </c>
      <c r="L2405" t="s">
        <v>211</v>
      </c>
      <c r="M2405" t="s">
        <v>212</v>
      </c>
      <c r="N2405" t="s">
        <v>213</v>
      </c>
      <c r="O2405" t="s">
        <v>214</v>
      </c>
      <c r="P2405" t="s">
        <v>228</v>
      </c>
      <c r="Q2405">
        <v>12.5</v>
      </c>
      <c r="R2405" t="s">
        <v>216</v>
      </c>
      <c r="U2405" t="s">
        <v>226</v>
      </c>
      <c r="V2405" t="s">
        <v>218</v>
      </c>
      <c r="W2405" t="s">
        <v>230</v>
      </c>
    </row>
    <row r="2406" spans="1:23" x14ac:dyDescent="0.25">
      <c r="A2406">
        <v>1614</v>
      </c>
      <c r="B2406" t="s">
        <v>33</v>
      </c>
      <c r="C2406" t="s">
        <v>204</v>
      </c>
      <c r="D2406" t="s">
        <v>242</v>
      </c>
      <c r="E2406" t="s">
        <v>251</v>
      </c>
      <c r="F2406" t="s">
        <v>276</v>
      </c>
      <c r="J2406" t="s">
        <v>277</v>
      </c>
      <c r="K2406" t="s">
        <v>210</v>
      </c>
      <c r="L2406" t="s">
        <v>211</v>
      </c>
      <c r="M2406" t="s">
        <v>212</v>
      </c>
      <c r="N2406" t="s">
        <v>223</v>
      </c>
      <c r="O2406" t="s">
        <v>224</v>
      </c>
      <c r="P2406" t="s">
        <v>259</v>
      </c>
      <c r="Q2406">
        <v>2</v>
      </c>
      <c r="R2406" t="s">
        <v>216</v>
      </c>
      <c r="U2406" t="s">
        <v>273</v>
      </c>
      <c r="V2406" t="s">
        <v>227</v>
      </c>
      <c r="W2406" t="s">
        <v>219</v>
      </c>
    </row>
    <row r="2407" spans="1:23" x14ac:dyDescent="0.25">
      <c r="A2407">
        <v>1646</v>
      </c>
      <c r="B2407" t="s">
        <v>33</v>
      </c>
      <c r="C2407" t="s">
        <v>220</v>
      </c>
      <c r="D2407" t="s">
        <v>205</v>
      </c>
      <c r="E2407" t="s">
        <v>251</v>
      </c>
      <c r="F2407" t="s">
        <v>276</v>
      </c>
      <c r="J2407" t="s">
        <v>277</v>
      </c>
      <c r="K2407" t="s">
        <v>210</v>
      </c>
      <c r="L2407" t="s">
        <v>211</v>
      </c>
      <c r="M2407" t="s">
        <v>212</v>
      </c>
      <c r="N2407" t="s">
        <v>213</v>
      </c>
      <c r="O2407" t="s">
        <v>214</v>
      </c>
      <c r="P2407" t="s">
        <v>228</v>
      </c>
      <c r="Q2407">
        <v>12.5</v>
      </c>
      <c r="R2407" t="s">
        <v>216</v>
      </c>
      <c r="U2407" t="s">
        <v>229</v>
      </c>
      <c r="V2407" t="s">
        <v>227</v>
      </c>
      <c r="W2407" t="s">
        <v>230</v>
      </c>
    </row>
    <row r="2408" spans="1:23" x14ac:dyDescent="0.25">
      <c r="A2408">
        <v>1656</v>
      </c>
      <c r="B2408" t="s">
        <v>33</v>
      </c>
      <c r="C2408" t="s">
        <v>204</v>
      </c>
      <c r="D2408" t="s">
        <v>205</v>
      </c>
      <c r="E2408" t="s">
        <v>251</v>
      </c>
      <c r="F2408" t="s">
        <v>276</v>
      </c>
      <c r="J2408" t="s">
        <v>277</v>
      </c>
      <c r="K2408" t="s">
        <v>257</v>
      </c>
      <c r="L2408" t="s">
        <v>211</v>
      </c>
      <c r="M2408" t="s">
        <v>212</v>
      </c>
      <c r="N2408" t="s">
        <v>213</v>
      </c>
      <c r="O2408" t="s">
        <v>214</v>
      </c>
      <c r="P2408" t="s">
        <v>228</v>
      </c>
      <c r="Q2408">
        <v>12.5</v>
      </c>
      <c r="R2408" t="s">
        <v>216</v>
      </c>
      <c r="U2408" t="s">
        <v>229</v>
      </c>
      <c r="V2408" t="s">
        <v>218</v>
      </c>
      <c r="W2408" t="s">
        <v>230</v>
      </c>
    </row>
    <row r="2409" spans="1:23" x14ac:dyDescent="0.25">
      <c r="A2409">
        <v>1667</v>
      </c>
      <c r="B2409" t="s">
        <v>33</v>
      </c>
      <c r="C2409" t="s">
        <v>204</v>
      </c>
      <c r="D2409" t="s">
        <v>205</v>
      </c>
      <c r="E2409" t="s">
        <v>251</v>
      </c>
      <c r="F2409" t="s">
        <v>276</v>
      </c>
      <c r="J2409" t="s">
        <v>277</v>
      </c>
      <c r="K2409" t="s">
        <v>257</v>
      </c>
      <c r="L2409" t="s">
        <v>211</v>
      </c>
      <c r="M2409" t="s">
        <v>212</v>
      </c>
      <c r="N2409" t="s">
        <v>213</v>
      </c>
      <c r="O2409" t="s">
        <v>214</v>
      </c>
      <c r="P2409" t="s">
        <v>228</v>
      </c>
      <c r="Q2409">
        <v>12.5</v>
      </c>
      <c r="R2409" t="s">
        <v>216</v>
      </c>
      <c r="U2409" t="s">
        <v>229</v>
      </c>
      <c r="V2409" t="s">
        <v>218</v>
      </c>
      <c r="W2409" t="s">
        <v>230</v>
      </c>
    </row>
    <row r="2410" spans="1:23" x14ac:dyDescent="0.25">
      <c r="A2410">
        <v>1531</v>
      </c>
      <c r="B2410" t="s">
        <v>34</v>
      </c>
      <c r="C2410" t="s">
        <v>204</v>
      </c>
      <c r="D2410" t="s">
        <v>205</v>
      </c>
      <c r="E2410" t="s">
        <v>251</v>
      </c>
      <c r="F2410" t="s">
        <v>207</v>
      </c>
      <c r="G2410" t="s">
        <v>234</v>
      </c>
      <c r="H2410" t="s">
        <v>249</v>
      </c>
      <c r="I2410" t="s">
        <v>253</v>
      </c>
      <c r="K2410" t="s">
        <v>210</v>
      </c>
      <c r="L2410" t="s">
        <v>211</v>
      </c>
      <c r="M2410" t="s">
        <v>212</v>
      </c>
      <c r="N2410" t="s">
        <v>213</v>
      </c>
      <c r="O2410" t="s">
        <v>214</v>
      </c>
      <c r="P2410" t="s">
        <v>228</v>
      </c>
      <c r="Q2410">
        <v>12.5</v>
      </c>
      <c r="R2410" t="s">
        <v>225</v>
      </c>
      <c r="U2410" t="s">
        <v>229</v>
      </c>
      <c r="V2410" t="s">
        <v>227</v>
      </c>
      <c r="W2410" t="s">
        <v>230</v>
      </c>
    </row>
    <row r="2411" spans="1:23" x14ac:dyDescent="0.25">
      <c r="A2411">
        <v>1558</v>
      </c>
      <c r="B2411" t="s">
        <v>34</v>
      </c>
      <c r="C2411" t="s">
        <v>204</v>
      </c>
      <c r="D2411" t="s">
        <v>205</v>
      </c>
      <c r="E2411" t="s">
        <v>251</v>
      </c>
      <c r="F2411" t="s">
        <v>207</v>
      </c>
      <c r="G2411" t="s">
        <v>234</v>
      </c>
      <c r="H2411" t="s">
        <v>249</v>
      </c>
      <c r="I2411" t="s">
        <v>253</v>
      </c>
      <c r="K2411" t="s">
        <v>257</v>
      </c>
      <c r="L2411" t="s">
        <v>211</v>
      </c>
      <c r="M2411" t="s">
        <v>212</v>
      </c>
      <c r="N2411" t="s">
        <v>213</v>
      </c>
      <c r="O2411" t="s">
        <v>214</v>
      </c>
      <c r="P2411" t="s">
        <v>215</v>
      </c>
      <c r="Q2411">
        <v>7</v>
      </c>
      <c r="R2411" t="s">
        <v>281</v>
      </c>
      <c r="U2411" t="s">
        <v>217</v>
      </c>
      <c r="V2411" t="s">
        <v>218</v>
      </c>
      <c r="W2411" t="s">
        <v>219</v>
      </c>
    </row>
    <row r="2412" spans="1:23" x14ac:dyDescent="0.25">
      <c r="A2412">
        <v>1524</v>
      </c>
      <c r="B2412" t="s">
        <v>34</v>
      </c>
      <c r="C2412" t="s">
        <v>204</v>
      </c>
      <c r="D2412" t="s">
        <v>205</v>
      </c>
      <c r="E2412" t="s">
        <v>251</v>
      </c>
      <c r="F2412" t="s">
        <v>207</v>
      </c>
      <c r="G2412" t="s">
        <v>208</v>
      </c>
      <c r="H2412" t="s">
        <v>249</v>
      </c>
      <c r="I2412" t="s">
        <v>253</v>
      </c>
      <c r="K2412" t="s">
        <v>210</v>
      </c>
      <c r="L2412" t="s">
        <v>211</v>
      </c>
      <c r="M2412" t="s">
        <v>212</v>
      </c>
      <c r="N2412" t="s">
        <v>213</v>
      </c>
      <c r="O2412" t="s">
        <v>214</v>
      </c>
      <c r="P2412" t="s">
        <v>215</v>
      </c>
      <c r="Q2412">
        <v>7</v>
      </c>
      <c r="R2412" t="s">
        <v>239</v>
      </c>
      <c r="U2412" t="s">
        <v>229</v>
      </c>
      <c r="V2412" t="s">
        <v>227</v>
      </c>
      <c r="W2412" t="s">
        <v>219</v>
      </c>
    </row>
    <row r="2413" spans="1:23" x14ac:dyDescent="0.25">
      <c r="A2413">
        <v>1545</v>
      </c>
      <c r="B2413" t="s">
        <v>34</v>
      </c>
      <c r="C2413" t="s">
        <v>204</v>
      </c>
      <c r="D2413" t="s">
        <v>205</v>
      </c>
      <c r="E2413" t="s">
        <v>251</v>
      </c>
      <c r="F2413" t="s">
        <v>207</v>
      </c>
      <c r="G2413" t="s">
        <v>208</v>
      </c>
      <c r="H2413" t="s">
        <v>249</v>
      </c>
      <c r="I2413" t="s">
        <v>253</v>
      </c>
      <c r="K2413" t="s">
        <v>210</v>
      </c>
      <c r="L2413" t="s">
        <v>211</v>
      </c>
      <c r="M2413" t="s">
        <v>212</v>
      </c>
      <c r="N2413" t="s">
        <v>213</v>
      </c>
      <c r="O2413" t="s">
        <v>214</v>
      </c>
      <c r="P2413" t="s">
        <v>215</v>
      </c>
      <c r="Q2413">
        <v>7</v>
      </c>
      <c r="R2413" t="s">
        <v>601</v>
      </c>
      <c r="U2413" t="s">
        <v>270</v>
      </c>
      <c r="V2413" t="s">
        <v>227</v>
      </c>
      <c r="W2413" t="s">
        <v>219</v>
      </c>
    </row>
    <row r="2414" spans="1:23" x14ac:dyDescent="0.25">
      <c r="A2414">
        <v>1691</v>
      </c>
      <c r="B2414" t="s">
        <v>34</v>
      </c>
      <c r="C2414" t="s">
        <v>204</v>
      </c>
      <c r="D2414" t="s">
        <v>205</v>
      </c>
      <c r="E2414" t="s">
        <v>251</v>
      </c>
      <c r="F2414" t="s">
        <v>207</v>
      </c>
      <c r="G2414" t="s">
        <v>208</v>
      </c>
      <c r="H2414" t="s">
        <v>271</v>
      </c>
      <c r="I2414" t="s">
        <v>253</v>
      </c>
      <c r="K2414" t="s">
        <v>210</v>
      </c>
      <c r="L2414" t="s">
        <v>211</v>
      </c>
      <c r="M2414" t="s">
        <v>212</v>
      </c>
      <c r="N2414" t="s">
        <v>213</v>
      </c>
      <c r="O2414" t="s">
        <v>214</v>
      </c>
      <c r="P2414" t="s">
        <v>228</v>
      </c>
      <c r="Q2414">
        <v>12.5</v>
      </c>
      <c r="R2414" t="s">
        <v>216</v>
      </c>
      <c r="U2414" t="s">
        <v>291</v>
      </c>
      <c r="V2414" t="s">
        <v>227</v>
      </c>
      <c r="W2414" t="s">
        <v>230</v>
      </c>
    </row>
    <row r="2415" spans="1:23" x14ac:dyDescent="0.25">
      <c r="A2415">
        <v>1834</v>
      </c>
      <c r="B2415" t="s">
        <v>34</v>
      </c>
      <c r="C2415" t="s">
        <v>204</v>
      </c>
      <c r="D2415" t="s">
        <v>205</v>
      </c>
      <c r="E2415" t="s">
        <v>251</v>
      </c>
      <c r="F2415" t="s">
        <v>207</v>
      </c>
      <c r="G2415" t="s">
        <v>208</v>
      </c>
      <c r="H2415" t="s">
        <v>249</v>
      </c>
      <c r="I2415" t="s">
        <v>253</v>
      </c>
      <c r="K2415" t="s">
        <v>210</v>
      </c>
      <c r="L2415" t="s">
        <v>237</v>
      </c>
      <c r="M2415" t="s">
        <v>238</v>
      </c>
      <c r="N2415" t="s">
        <v>213</v>
      </c>
      <c r="O2415" t="s">
        <v>214</v>
      </c>
      <c r="P2415" t="s">
        <v>259</v>
      </c>
      <c r="Q2415">
        <v>2</v>
      </c>
      <c r="R2415" t="s">
        <v>216</v>
      </c>
      <c r="U2415" t="s">
        <v>334</v>
      </c>
      <c r="V2415" t="s">
        <v>218</v>
      </c>
      <c r="W2415" t="s">
        <v>230</v>
      </c>
    </row>
    <row r="2416" spans="1:23" x14ac:dyDescent="0.25">
      <c r="A2416">
        <v>1541</v>
      </c>
      <c r="B2416" t="s">
        <v>34</v>
      </c>
      <c r="C2416" t="s">
        <v>204</v>
      </c>
      <c r="D2416" t="s">
        <v>205</v>
      </c>
      <c r="E2416" t="s">
        <v>251</v>
      </c>
      <c r="F2416" t="s">
        <v>207</v>
      </c>
      <c r="G2416" t="s">
        <v>231</v>
      </c>
      <c r="H2416" t="s">
        <v>249</v>
      </c>
      <c r="I2416" t="s">
        <v>253</v>
      </c>
      <c r="K2416" t="s">
        <v>257</v>
      </c>
      <c r="L2416" t="s">
        <v>211</v>
      </c>
      <c r="M2416" t="s">
        <v>212</v>
      </c>
      <c r="N2416" t="s">
        <v>223</v>
      </c>
      <c r="O2416" t="s">
        <v>224</v>
      </c>
      <c r="P2416" t="s">
        <v>215</v>
      </c>
      <c r="Q2416">
        <v>7</v>
      </c>
      <c r="R2416" t="s">
        <v>225</v>
      </c>
      <c r="U2416" t="s">
        <v>226</v>
      </c>
      <c r="V2416" t="s">
        <v>218</v>
      </c>
      <c r="W2416" t="s">
        <v>230</v>
      </c>
    </row>
    <row r="2417" spans="1:23" x14ac:dyDescent="0.25">
      <c r="A2417">
        <v>1560</v>
      </c>
      <c r="B2417" t="s">
        <v>34</v>
      </c>
      <c r="C2417" t="s">
        <v>204</v>
      </c>
      <c r="D2417" t="s">
        <v>205</v>
      </c>
      <c r="E2417" t="s">
        <v>251</v>
      </c>
      <c r="F2417" t="s">
        <v>207</v>
      </c>
      <c r="G2417" t="s">
        <v>231</v>
      </c>
      <c r="H2417" t="s">
        <v>268</v>
      </c>
      <c r="I2417" t="s">
        <v>272</v>
      </c>
      <c r="K2417" t="s">
        <v>210</v>
      </c>
      <c r="L2417" t="s">
        <v>211</v>
      </c>
      <c r="M2417" t="s">
        <v>212</v>
      </c>
      <c r="N2417" t="s">
        <v>213</v>
      </c>
      <c r="O2417" t="s">
        <v>214</v>
      </c>
      <c r="P2417" t="s">
        <v>235</v>
      </c>
      <c r="Q2417">
        <v>15</v>
      </c>
      <c r="R2417" t="s">
        <v>233</v>
      </c>
      <c r="U2417" t="s">
        <v>229</v>
      </c>
      <c r="V2417" t="s">
        <v>218</v>
      </c>
      <c r="W2417" t="s">
        <v>230</v>
      </c>
    </row>
    <row r="2418" spans="1:23" x14ac:dyDescent="0.25">
      <c r="A2418">
        <v>1578</v>
      </c>
      <c r="B2418" t="s">
        <v>34</v>
      </c>
      <c r="C2418" t="s">
        <v>204</v>
      </c>
      <c r="D2418" t="s">
        <v>205</v>
      </c>
      <c r="E2418" t="s">
        <v>251</v>
      </c>
      <c r="F2418" t="s">
        <v>207</v>
      </c>
      <c r="G2418" t="s">
        <v>245</v>
      </c>
      <c r="H2418" t="s">
        <v>249</v>
      </c>
      <c r="I2418" t="s">
        <v>253</v>
      </c>
      <c r="K2418" t="s">
        <v>210</v>
      </c>
      <c r="L2418" t="s">
        <v>237</v>
      </c>
      <c r="M2418" t="s">
        <v>238</v>
      </c>
      <c r="N2418" t="s">
        <v>213</v>
      </c>
      <c r="O2418" t="s">
        <v>214</v>
      </c>
      <c r="P2418" t="s">
        <v>215</v>
      </c>
      <c r="Q2418">
        <v>7</v>
      </c>
      <c r="R2418" t="s">
        <v>323</v>
      </c>
      <c r="U2418" t="s">
        <v>300</v>
      </c>
      <c r="V2418" t="s">
        <v>227</v>
      </c>
      <c r="W2418" t="s">
        <v>219</v>
      </c>
    </row>
    <row r="2419" spans="1:23" x14ac:dyDescent="0.25">
      <c r="A2419">
        <v>1972</v>
      </c>
      <c r="B2419" t="s">
        <v>34</v>
      </c>
      <c r="C2419" t="s">
        <v>204</v>
      </c>
      <c r="D2419" t="s">
        <v>205</v>
      </c>
      <c r="E2419" t="s">
        <v>251</v>
      </c>
      <c r="F2419" t="s">
        <v>207</v>
      </c>
      <c r="G2419" t="s">
        <v>245</v>
      </c>
      <c r="H2419" t="s">
        <v>222</v>
      </c>
      <c r="I2419" t="s">
        <v>252</v>
      </c>
      <c r="K2419" t="s">
        <v>210</v>
      </c>
      <c r="L2419" t="s">
        <v>211</v>
      </c>
      <c r="M2419" t="s">
        <v>212</v>
      </c>
      <c r="N2419" t="s">
        <v>213</v>
      </c>
      <c r="O2419" t="s">
        <v>214</v>
      </c>
      <c r="P2419" t="s">
        <v>235</v>
      </c>
      <c r="Q2419">
        <v>15</v>
      </c>
      <c r="R2419" t="s">
        <v>216</v>
      </c>
      <c r="U2419" t="s">
        <v>229</v>
      </c>
      <c r="V2419" t="s">
        <v>218</v>
      </c>
      <c r="W2419" t="s">
        <v>230</v>
      </c>
    </row>
    <row r="2420" spans="1:23" x14ac:dyDescent="0.25">
      <c r="A2420">
        <v>1521</v>
      </c>
      <c r="B2420" t="s">
        <v>34</v>
      </c>
      <c r="C2420" t="s">
        <v>204</v>
      </c>
      <c r="D2420" t="s">
        <v>205</v>
      </c>
      <c r="E2420" t="s">
        <v>251</v>
      </c>
      <c r="F2420" t="s">
        <v>221</v>
      </c>
      <c r="H2420" t="s">
        <v>249</v>
      </c>
      <c r="K2420" t="s">
        <v>210</v>
      </c>
      <c r="L2420" t="s">
        <v>211</v>
      </c>
      <c r="M2420" t="s">
        <v>212</v>
      </c>
      <c r="N2420" t="s">
        <v>213</v>
      </c>
      <c r="O2420" t="s">
        <v>214</v>
      </c>
      <c r="P2420" t="s">
        <v>235</v>
      </c>
      <c r="Q2420">
        <v>15</v>
      </c>
      <c r="R2420" t="s">
        <v>216</v>
      </c>
      <c r="U2420" t="s">
        <v>229</v>
      </c>
      <c r="V2420" t="s">
        <v>218</v>
      </c>
      <c r="W2420" t="s">
        <v>219</v>
      </c>
    </row>
    <row r="2421" spans="1:23" x14ac:dyDescent="0.25">
      <c r="A2421">
        <v>1523</v>
      </c>
      <c r="B2421" t="s">
        <v>34</v>
      </c>
      <c r="C2421" t="s">
        <v>204</v>
      </c>
      <c r="D2421" t="s">
        <v>205</v>
      </c>
      <c r="E2421" t="s">
        <v>251</v>
      </c>
      <c r="F2421" t="s">
        <v>221</v>
      </c>
      <c r="H2421" t="s">
        <v>222</v>
      </c>
      <c r="K2421" t="s">
        <v>210</v>
      </c>
      <c r="L2421" t="s">
        <v>211</v>
      </c>
      <c r="M2421" t="s">
        <v>212</v>
      </c>
      <c r="N2421" t="s">
        <v>213</v>
      </c>
      <c r="O2421" t="s">
        <v>214</v>
      </c>
      <c r="P2421" t="s">
        <v>215</v>
      </c>
      <c r="Q2421">
        <v>7</v>
      </c>
      <c r="R2421" t="s">
        <v>216</v>
      </c>
      <c r="U2421" t="s">
        <v>226</v>
      </c>
      <c r="V2421" t="s">
        <v>227</v>
      </c>
      <c r="W2421" t="s">
        <v>230</v>
      </c>
    </row>
    <row r="2422" spans="1:23" x14ac:dyDescent="0.25">
      <c r="A2422">
        <v>1546</v>
      </c>
      <c r="B2422" t="s">
        <v>34</v>
      </c>
      <c r="C2422" t="s">
        <v>204</v>
      </c>
      <c r="D2422" t="s">
        <v>205</v>
      </c>
      <c r="E2422" t="s">
        <v>251</v>
      </c>
      <c r="F2422" t="s">
        <v>221</v>
      </c>
      <c r="H2422" t="s">
        <v>249</v>
      </c>
      <c r="K2422" t="s">
        <v>210</v>
      </c>
      <c r="L2422" t="s">
        <v>284</v>
      </c>
      <c r="M2422" s="116">
        <v>0.35</v>
      </c>
      <c r="N2422" t="s">
        <v>223</v>
      </c>
      <c r="O2422" t="s">
        <v>224</v>
      </c>
      <c r="P2422" t="s">
        <v>259</v>
      </c>
      <c r="Q2422">
        <v>2</v>
      </c>
      <c r="R2422" t="s">
        <v>233</v>
      </c>
      <c r="U2422" t="s">
        <v>229</v>
      </c>
      <c r="V2422" t="s">
        <v>218</v>
      </c>
      <c r="W2422" t="s">
        <v>219</v>
      </c>
    </row>
    <row r="2423" spans="1:23" x14ac:dyDescent="0.25">
      <c r="A2423">
        <v>1569</v>
      </c>
      <c r="B2423" t="s">
        <v>34</v>
      </c>
      <c r="C2423" t="s">
        <v>204</v>
      </c>
      <c r="D2423" t="s">
        <v>205</v>
      </c>
      <c r="E2423" t="s">
        <v>251</v>
      </c>
      <c r="F2423" t="s">
        <v>221</v>
      </c>
      <c r="H2423" t="s">
        <v>249</v>
      </c>
      <c r="K2423" t="s">
        <v>257</v>
      </c>
      <c r="L2423" t="s">
        <v>211</v>
      </c>
      <c r="M2423" t="s">
        <v>212</v>
      </c>
      <c r="N2423" t="s">
        <v>213</v>
      </c>
      <c r="O2423" t="s">
        <v>214</v>
      </c>
      <c r="P2423" t="s">
        <v>235</v>
      </c>
      <c r="Q2423">
        <v>15</v>
      </c>
      <c r="R2423" t="s">
        <v>281</v>
      </c>
      <c r="U2423" t="s">
        <v>229</v>
      </c>
      <c r="V2423" t="s">
        <v>218</v>
      </c>
      <c r="W2423" t="s">
        <v>230</v>
      </c>
    </row>
    <row r="2424" spans="1:23" x14ac:dyDescent="0.25">
      <c r="A2424">
        <v>1570</v>
      </c>
      <c r="B2424" t="s">
        <v>34</v>
      </c>
      <c r="C2424" t="s">
        <v>204</v>
      </c>
      <c r="D2424" t="s">
        <v>205</v>
      </c>
      <c r="E2424" t="s">
        <v>251</v>
      </c>
      <c r="F2424" t="s">
        <v>221</v>
      </c>
      <c r="H2424" t="s">
        <v>249</v>
      </c>
      <c r="K2424" t="s">
        <v>210</v>
      </c>
      <c r="L2424" t="s">
        <v>211</v>
      </c>
      <c r="M2424" t="s">
        <v>212</v>
      </c>
      <c r="N2424" t="s">
        <v>213</v>
      </c>
      <c r="O2424" t="s">
        <v>214</v>
      </c>
      <c r="P2424" t="s">
        <v>228</v>
      </c>
      <c r="Q2424">
        <v>12.5</v>
      </c>
      <c r="R2424" t="s">
        <v>225</v>
      </c>
      <c r="U2424" t="s">
        <v>226</v>
      </c>
      <c r="V2424" t="s">
        <v>218</v>
      </c>
      <c r="W2424" t="s">
        <v>219</v>
      </c>
    </row>
    <row r="2425" spans="1:23" x14ac:dyDescent="0.25">
      <c r="A2425">
        <v>1591</v>
      </c>
      <c r="B2425" t="s">
        <v>34</v>
      </c>
      <c r="C2425" t="s">
        <v>204</v>
      </c>
      <c r="D2425" t="s">
        <v>205</v>
      </c>
      <c r="E2425" t="s">
        <v>251</v>
      </c>
      <c r="F2425" t="s">
        <v>221</v>
      </c>
      <c r="H2425" t="s">
        <v>290</v>
      </c>
      <c r="K2425" t="s">
        <v>210</v>
      </c>
      <c r="L2425" t="s">
        <v>211</v>
      </c>
      <c r="M2425" t="s">
        <v>212</v>
      </c>
      <c r="N2425" t="s">
        <v>213</v>
      </c>
      <c r="O2425" t="s">
        <v>214</v>
      </c>
      <c r="P2425" t="s">
        <v>259</v>
      </c>
      <c r="Q2425">
        <v>2</v>
      </c>
      <c r="R2425" t="s">
        <v>274</v>
      </c>
      <c r="U2425" t="s">
        <v>226</v>
      </c>
      <c r="V2425" t="s">
        <v>218</v>
      </c>
      <c r="W2425" t="s">
        <v>219</v>
      </c>
    </row>
    <row r="2426" spans="1:23" x14ac:dyDescent="0.25">
      <c r="A2426">
        <v>62</v>
      </c>
      <c r="B2426" t="s">
        <v>34</v>
      </c>
      <c r="C2426" t="s">
        <v>204</v>
      </c>
      <c r="D2426" t="s">
        <v>205</v>
      </c>
      <c r="E2426" t="s">
        <v>206</v>
      </c>
      <c r="F2426" t="s">
        <v>276</v>
      </c>
      <c r="J2426" t="s">
        <v>277</v>
      </c>
      <c r="K2426" t="s">
        <v>210</v>
      </c>
      <c r="L2426" t="s">
        <v>211</v>
      </c>
      <c r="M2426" t="s">
        <v>212</v>
      </c>
      <c r="N2426" t="s">
        <v>213</v>
      </c>
      <c r="O2426" t="s">
        <v>214</v>
      </c>
      <c r="P2426" t="s">
        <v>259</v>
      </c>
      <c r="Q2426">
        <v>2</v>
      </c>
      <c r="R2426" t="s">
        <v>602</v>
      </c>
      <c r="U2426" t="s">
        <v>226</v>
      </c>
      <c r="V2426" t="s">
        <v>227</v>
      </c>
      <c r="W2426" t="s">
        <v>230</v>
      </c>
    </row>
    <row r="2427" spans="1:23" x14ac:dyDescent="0.25">
      <c r="A2427">
        <v>993</v>
      </c>
      <c r="B2427" t="s">
        <v>34</v>
      </c>
      <c r="C2427" t="s">
        <v>204</v>
      </c>
      <c r="D2427" t="s">
        <v>205</v>
      </c>
      <c r="E2427" t="s">
        <v>206</v>
      </c>
      <c r="F2427" t="s">
        <v>207</v>
      </c>
      <c r="G2427" t="s">
        <v>234</v>
      </c>
      <c r="H2427" t="s">
        <v>249</v>
      </c>
      <c r="K2427" t="s">
        <v>210</v>
      </c>
      <c r="L2427" t="s">
        <v>211</v>
      </c>
      <c r="M2427" t="s">
        <v>212</v>
      </c>
      <c r="N2427" t="s">
        <v>213</v>
      </c>
      <c r="O2427" t="s">
        <v>214</v>
      </c>
      <c r="P2427" t="s">
        <v>228</v>
      </c>
      <c r="Q2427">
        <v>12.5</v>
      </c>
      <c r="R2427" t="s">
        <v>603</v>
      </c>
      <c r="U2427" t="s">
        <v>280</v>
      </c>
      <c r="V2427" t="s">
        <v>218</v>
      </c>
      <c r="W2427" t="s">
        <v>219</v>
      </c>
    </row>
    <row r="2428" spans="1:23" x14ac:dyDescent="0.25">
      <c r="A2428">
        <v>1512</v>
      </c>
      <c r="B2428" t="s">
        <v>34</v>
      </c>
      <c r="C2428" t="s">
        <v>204</v>
      </c>
      <c r="D2428" t="s">
        <v>205</v>
      </c>
      <c r="E2428" t="s">
        <v>206</v>
      </c>
      <c r="F2428" t="s">
        <v>207</v>
      </c>
      <c r="G2428" t="s">
        <v>234</v>
      </c>
      <c r="H2428" t="s">
        <v>232</v>
      </c>
      <c r="K2428" t="s">
        <v>210</v>
      </c>
      <c r="L2428" t="s">
        <v>211</v>
      </c>
      <c r="M2428" t="s">
        <v>212</v>
      </c>
      <c r="N2428" t="s">
        <v>213</v>
      </c>
      <c r="O2428" t="s">
        <v>214</v>
      </c>
      <c r="P2428" t="s">
        <v>228</v>
      </c>
      <c r="Q2428">
        <v>12.5</v>
      </c>
      <c r="R2428" t="s">
        <v>258</v>
      </c>
      <c r="U2428" t="s">
        <v>217</v>
      </c>
      <c r="V2428" t="s">
        <v>227</v>
      </c>
      <c r="W2428" t="s">
        <v>219</v>
      </c>
    </row>
    <row r="2429" spans="1:23" x14ac:dyDescent="0.25">
      <c r="A2429">
        <v>1513</v>
      </c>
      <c r="B2429" t="s">
        <v>34</v>
      </c>
      <c r="C2429" t="s">
        <v>204</v>
      </c>
      <c r="D2429" t="s">
        <v>205</v>
      </c>
      <c r="E2429" t="s">
        <v>206</v>
      </c>
      <c r="F2429" t="s">
        <v>276</v>
      </c>
      <c r="J2429" t="s">
        <v>277</v>
      </c>
      <c r="K2429" t="s">
        <v>210</v>
      </c>
      <c r="L2429" t="s">
        <v>211</v>
      </c>
      <c r="M2429" t="s">
        <v>212</v>
      </c>
      <c r="N2429" t="s">
        <v>213</v>
      </c>
      <c r="O2429" t="s">
        <v>214</v>
      </c>
      <c r="P2429" t="s">
        <v>259</v>
      </c>
      <c r="Q2429">
        <v>2</v>
      </c>
      <c r="R2429" t="s">
        <v>216</v>
      </c>
      <c r="U2429" t="s">
        <v>226</v>
      </c>
      <c r="V2429" t="s">
        <v>227</v>
      </c>
      <c r="W2429" t="s">
        <v>230</v>
      </c>
    </row>
    <row r="2430" spans="1:23" x14ac:dyDescent="0.25">
      <c r="A2430">
        <v>1514</v>
      </c>
      <c r="B2430" t="s">
        <v>34</v>
      </c>
      <c r="C2430" t="s">
        <v>204</v>
      </c>
      <c r="D2430" t="s">
        <v>242</v>
      </c>
      <c r="E2430" t="s">
        <v>206</v>
      </c>
      <c r="F2430" t="s">
        <v>207</v>
      </c>
      <c r="G2430" t="s">
        <v>208</v>
      </c>
      <c r="H2430" t="s">
        <v>254</v>
      </c>
      <c r="K2430" t="s">
        <v>210</v>
      </c>
      <c r="L2430" t="s">
        <v>211</v>
      </c>
      <c r="M2430" t="s">
        <v>212</v>
      </c>
      <c r="N2430" t="s">
        <v>213</v>
      </c>
      <c r="O2430" t="s">
        <v>214</v>
      </c>
      <c r="P2430" t="s">
        <v>215</v>
      </c>
      <c r="Q2430">
        <v>7</v>
      </c>
      <c r="R2430" t="s">
        <v>258</v>
      </c>
      <c r="U2430" t="s">
        <v>270</v>
      </c>
      <c r="V2430" t="s">
        <v>218</v>
      </c>
      <c r="W2430" t="s">
        <v>230</v>
      </c>
    </row>
    <row r="2431" spans="1:23" x14ac:dyDescent="0.25">
      <c r="A2431">
        <v>1516</v>
      </c>
      <c r="B2431" t="s">
        <v>34</v>
      </c>
      <c r="C2431" t="s">
        <v>204</v>
      </c>
      <c r="D2431" t="s">
        <v>205</v>
      </c>
      <c r="E2431" t="s">
        <v>246</v>
      </c>
      <c r="K2431" t="s">
        <v>48</v>
      </c>
      <c r="N2431" t="s">
        <v>236</v>
      </c>
      <c r="O2431" t="s">
        <v>236</v>
      </c>
      <c r="S2431" t="s">
        <v>263</v>
      </c>
      <c r="T2431">
        <v>100</v>
      </c>
      <c r="U2431" t="s">
        <v>270</v>
      </c>
      <c r="V2431" t="s">
        <v>227</v>
      </c>
      <c r="W2431" t="s">
        <v>230</v>
      </c>
    </row>
    <row r="2432" spans="1:23" x14ac:dyDescent="0.25">
      <c r="A2432">
        <v>1517</v>
      </c>
      <c r="B2432" t="s">
        <v>34</v>
      </c>
      <c r="C2432" t="s">
        <v>204</v>
      </c>
      <c r="D2432" t="s">
        <v>205</v>
      </c>
      <c r="E2432" t="s">
        <v>206</v>
      </c>
      <c r="F2432" t="s">
        <v>207</v>
      </c>
      <c r="G2432" t="s">
        <v>231</v>
      </c>
      <c r="H2432" t="s">
        <v>249</v>
      </c>
      <c r="K2432" t="s">
        <v>210</v>
      </c>
      <c r="L2432" t="s">
        <v>211</v>
      </c>
      <c r="M2432" t="s">
        <v>212</v>
      </c>
      <c r="N2432" t="s">
        <v>213</v>
      </c>
      <c r="O2432" t="s">
        <v>214</v>
      </c>
      <c r="P2432" t="s">
        <v>228</v>
      </c>
      <c r="Q2432">
        <v>12.5</v>
      </c>
      <c r="R2432" t="s">
        <v>233</v>
      </c>
      <c r="U2432" t="s">
        <v>226</v>
      </c>
      <c r="V2432" t="s">
        <v>218</v>
      </c>
      <c r="W2432" t="s">
        <v>230</v>
      </c>
    </row>
    <row r="2433" spans="1:23" x14ac:dyDescent="0.25">
      <c r="A2433">
        <v>1519</v>
      </c>
      <c r="B2433" t="s">
        <v>34</v>
      </c>
      <c r="C2433" t="s">
        <v>204</v>
      </c>
      <c r="D2433" t="s">
        <v>205</v>
      </c>
      <c r="E2433" t="s">
        <v>206</v>
      </c>
      <c r="F2433" t="s">
        <v>221</v>
      </c>
      <c r="H2433" t="s">
        <v>249</v>
      </c>
      <c r="K2433" t="s">
        <v>210</v>
      </c>
      <c r="L2433" t="s">
        <v>211</v>
      </c>
      <c r="M2433" t="s">
        <v>212</v>
      </c>
      <c r="N2433" t="s">
        <v>213</v>
      </c>
      <c r="O2433" t="s">
        <v>214</v>
      </c>
      <c r="P2433" t="s">
        <v>259</v>
      </c>
      <c r="Q2433">
        <v>2</v>
      </c>
      <c r="R2433" t="s">
        <v>216</v>
      </c>
      <c r="U2433" t="s">
        <v>226</v>
      </c>
      <c r="V2433" t="s">
        <v>218</v>
      </c>
      <c r="W2433" t="s">
        <v>230</v>
      </c>
    </row>
    <row r="2434" spans="1:23" x14ac:dyDescent="0.25">
      <c r="A2434">
        <v>1525</v>
      </c>
      <c r="B2434" t="s">
        <v>34</v>
      </c>
      <c r="C2434" t="s">
        <v>204</v>
      </c>
      <c r="D2434" t="s">
        <v>205</v>
      </c>
      <c r="E2434" t="s">
        <v>206</v>
      </c>
      <c r="F2434" t="s">
        <v>207</v>
      </c>
      <c r="G2434" t="s">
        <v>208</v>
      </c>
      <c r="H2434" t="s">
        <v>249</v>
      </c>
      <c r="K2434" t="s">
        <v>210</v>
      </c>
      <c r="L2434" t="s">
        <v>211</v>
      </c>
      <c r="M2434" t="s">
        <v>212</v>
      </c>
      <c r="N2434" t="s">
        <v>213</v>
      </c>
      <c r="O2434" t="s">
        <v>214</v>
      </c>
      <c r="P2434" t="s">
        <v>228</v>
      </c>
      <c r="Q2434">
        <v>12.5</v>
      </c>
      <c r="R2434" t="s">
        <v>258</v>
      </c>
      <c r="U2434" t="s">
        <v>229</v>
      </c>
      <c r="V2434" t="s">
        <v>218</v>
      </c>
      <c r="W2434" t="s">
        <v>219</v>
      </c>
    </row>
    <row r="2435" spans="1:23" x14ac:dyDescent="0.25">
      <c r="A2435">
        <v>1526</v>
      </c>
      <c r="B2435" t="s">
        <v>34</v>
      </c>
      <c r="C2435" t="s">
        <v>204</v>
      </c>
      <c r="D2435" t="s">
        <v>205</v>
      </c>
      <c r="E2435" t="s">
        <v>206</v>
      </c>
      <c r="F2435" t="s">
        <v>276</v>
      </c>
      <c r="J2435" t="s">
        <v>277</v>
      </c>
      <c r="K2435" t="s">
        <v>210</v>
      </c>
      <c r="L2435" t="s">
        <v>211</v>
      </c>
      <c r="M2435" t="s">
        <v>212</v>
      </c>
      <c r="N2435" t="s">
        <v>213</v>
      </c>
      <c r="O2435" t="s">
        <v>214</v>
      </c>
      <c r="P2435" t="s">
        <v>235</v>
      </c>
      <c r="Q2435">
        <v>15</v>
      </c>
      <c r="R2435" t="s">
        <v>267</v>
      </c>
      <c r="U2435" t="s">
        <v>229</v>
      </c>
      <c r="V2435" t="s">
        <v>218</v>
      </c>
      <c r="W2435" t="s">
        <v>230</v>
      </c>
    </row>
    <row r="2436" spans="1:23" x14ac:dyDescent="0.25">
      <c r="A2436">
        <v>1527</v>
      </c>
      <c r="B2436" t="s">
        <v>34</v>
      </c>
      <c r="C2436" t="s">
        <v>204</v>
      </c>
      <c r="D2436" t="s">
        <v>205</v>
      </c>
      <c r="E2436" t="s">
        <v>206</v>
      </c>
      <c r="F2436" t="s">
        <v>207</v>
      </c>
      <c r="G2436" t="s">
        <v>208</v>
      </c>
      <c r="H2436" t="s">
        <v>249</v>
      </c>
      <c r="K2436" t="s">
        <v>210</v>
      </c>
      <c r="L2436" t="s">
        <v>211</v>
      </c>
      <c r="M2436" t="s">
        <v>212</v>
      </c>
      <c r="N2436" t="s">
        <v>223</v>
      </c>
      <c r="O2436" t="s">
        <v>224</v>
      </c>
      <c r="P2436" t="s">
        <v>235</v>
      </c>
      <c r="Q2436">
        <v>15</v>
      </c>
      <c r="R2436" t="s">
        <v>239</v>
      </c>
      <c r="U2436" t="s">
        <v>229</v>
      </c>
      <c r="V2436" t="s">
        <v>227</v>
      </c>
      <c r="W2436" t="s">
        <v>219</v>
      </c>
    </row>
    <row r="2437" spans="1:23" x14ac:dyDescent="0.25">
      <c r="A2437">
        <v>1528</v>
      </c>
      <c r="B2437" t="s">
        <v>34</v>
      </c>
      <c r="C2437" t="s">
        <v>220</v>
      </c>
      <c r="D2437" t="s">
        <v>205</v>
      </c>
      <c r="E2437" t="s">
        <v>206</v>
      </c>
      <c r="F2437" t="s">
        <v>276</v>
      </c>
      <c r="J2437" t="s">
        <v>277</v>
      </c>
      <c r="K2437" t="s">
        <v>210</v>
      </c>
      <c r="L2437" t="s">
        <v>211</v>
      </c>
      <c r="M2437" t="s">
        <v>212</v>
      </c>
      <c r="N2437" t="s">
        <v>213</v>
      </c>
      <c r="O2437" t="s">
        <v>214</v>
      </c>
      <c r="P2437" t="s">
        <v>235</v>
      </c>
      <c r="Q2437">
        <v>15</v>
      </c>
      <c r="R2437" t="s">
        <v>233</v>
      </c>
      <c r="U2437" t="s">
        <v>229</v>
      </c>
      <c r="V2437" t="s">
        <v>227</v>
      </c>
      <c r="W2437" t="s">
        <v>230</v>
      </c>
    </row>
    <row r="2438" spans="1:23" x14ac:dyDescent="0.25">
      <c r="A2438">
        <v>1529</v>
      </c>
      <c r="B2438" t="s">
        <v>34</v>
      </c>
      <c r="C2438" t="s">
        <v>204</v>
      </c>
      <c r="D2438" t="s">
        <v>205</v>
      </c>
      <c r="E2438" t="s">
        <v>206</v>
      </c>
      <c r="F2438" t="s">
        <v>221</v>
      </c>
      <c r="H2438" t="s">
        <v>249</v>
      </c>
      <c r="K2438" t="s">
        <v>210</v>
      </c>
      <c r="L2438" t="s">
        <v>211</v>
      </c>
      <c r="M2438" t="s">
        <v>212</v>
      </c>
      <c r="N2438" t="s">
        <v>223</v>
      </c>
      <c r="O2438" t="s">
        <v>224</v>
      </c>
      <c r="P2438" t="s">
        <v>235</v>
      </c>
      <c r="Q2438">
        <v>15</v>
      </c>
      <c r="R2438" t="s">
        <v>260</v>
      </c>
      <c r="U2438" t="s">
        <v>229</v>
      </c>
      <c r="V2438" t="s">
        <v>218</v>
      </c>
      <c r="W2438" t="s">
        <v>219</v>
      </c>
    </row>
    <row r="2439" spans="1:23" x14ac:dyDescent="0.25">
      <c r="A2439">
        <v>1532</v>
      </c>
      <c r="B2439" t="s">
        <v>34</v>
      </c>
      <c r="C2439" t="s">
        <v>204</v>
      </c>
      <c r="D2439" t="s">
        <v>205</v>
      </c>
      <c r="E2439" t="s">
        <v>206</v>
      </c>
      <c r="F2439" t="s">
        <v>221</v>
      </c>
      <c r="H2439" t="s">
        <v>249</v>
      </c>
      <c r="K2439" t="s">
        <v>210</v>
      </c>
      <c r="L2439" t="s">
        <v>211</v>
      </c>
      <c r="M2439" t="s">
        <v>212</v>
      </c>
      <c r="N2439" t="s">
        <v>223</v>
      </c>
      <c r="O2439" t="s">
        <v>224</v>
      </c>
      <c r="P2439" t="s">
        <v>215</v>
      </c>
      <c r="Q2439">
        <v>7</v>
      </c>
      <c r="R2439" t="s">
        <v>292</v>
      </c>
      <c r="U2439" t="s">
        <v>229</v>
      </c>
      <c r="V2439" t="s">
        <v>227</v>
      </c>
      <c r="W2439" t="s">
        <v>230</v>
      </c>
    </row>
    <row r="2440" spans="1:23" x14ac:dyDescent="0.25">
      <c r="A2440">
        <v>1534</v>
      </c>
      <c r="B2440" t="s">
        <v>34</v>
      </c>
      <c r="C2440" t="s">
        <v>204</v>
      </c>
      <c r="D2440" t="s">
        <v>205</v>
      </c>
      <c r="E2440" t="s">
        <v>206</v>
      </c>
      <c r="F2440" t="s">
        <v>221</v>
      </c>
      <c r="H2440" t="s">
        <v>249</v>
      </c>
      <c r="K2440" t="s">
        <v>210</v>
      </c>
      <c r="L2440" t="s">
        <v>211</v>
      </c>
      <c r="M2440" t="s">
        <v>212</v>
      </c>
      <c r="N2440" t="s">
        <v>213</v>
      </c>
      <c r="O2440" t="s">
        <v>214</v>
      </c>
      <c r="P2440" t="s">
        <v>235</v>
      </c>
      <c r="Q2440">
        <v>15</v>
      </c>
      <c r="R2440" t="s">
        <v>233</v>
      </c>
      <c r="U2440" t="s">
        <v>217</v>
      </c>
      <c r="V2440" t="s">
        <v>218</v>
      </c>
      <c r="W2440" t="s">
        <v>219</v>
      </c>
    </row>
    <row r="2441" spans="1:23" x14ac:dyDescent="0.25">
      <c r="A2441">
        <v>1535</v>
      </c>
      <c r="B2441" t="s">
        <v>34</v>
      </c>
      <c r="C2441" t="s">
        <v>204</v>
      </c>
      <c r="D2441" t="s">
        <v>205</v>
      </c>
      <c r="E2441" t="s">
        <v>246</v>
      </c>
      <c r="K2441" t="s">
        <v>48</v>
      </c>
      <c r="N2441" t="s">
        <v>236</v>
      </c>
      <c r="O2441" t="s">
        <v>236</v>
      </c>
      <c r="S2441" t="s">
        <v>255</v>
      </c>
      <c r="T2441">
        <v>30</v>
      </c>
      <c r="U2441" t="s">
        <v>226</v>
      </c>
      <c r="V2441" t="s">
        <v>218</v>
      </c>
      <c r="W2441" t="s">
        <v>219</v>
      </c>
    </row>
    <row r="2442" spans="1:23" x14ac:dyDescent="0.25">
      <c r="A2442">
        <v>1536</v>
      </c>
      <c r="B2442" t="s">
        <v>34</v>
      </c>
      <c r="C2442" t="s">
        <v>204</v>
      </c>
      <c r="D2442" t="s">
        <v>205</v>
      </c>
      <c r="E2442" t="s">
        <v>206</v>
      </c>
      <c r="F2442" t="s">
        <v>221</v>
      </c>
      <c r="H2442" t="s">
        <v>249</v>
      </c>
      <c r="K2442" t="s">
        <v>243</v>
      </c>
      <c r="L2442" t="s">
        <v>237</v>
      </c>
      <c r="M2442" t="s">
        <v>238</v>
      </c>
      <c r="N2442" t="s">
        <v>213</v>
      </c>
      <c r="O2442" t="s">
        <v>214</v>
      </c>
      <c r="P2442" t="s">
        <v>259</v>
      </c>
      <c r="Q2442">
        <v>2</v>
      </c>
      <c r="R2442" t="s">
        <v>260</v>
      </c>
      <c r="U2442" t="s">
        <v>311</v>
      </c>
      <c r="V2442" t="s">
        <v>227</v>
      </c>
      <c r="W2442" t="s">
        <v>219</v>
      </c>
    </row>
    <row r="2443" spans="1:23" x14ac:dyDescent="0.25">
      <c r="A2443">
        <v>1537</v>
      </c>
      <c r="B2443" t="s">
        <v>34</v>
      </c>
      <c r="C2443" t="s">
        <v>220</v>
      </c>
      <c r="D2443" t="s">
        <v>205</v>
      </c>
      <c r="E2443" t="s">
        <v>206</v>
      </c>
      <c r="F2443" t="s">
        <v>207</v>
      </c>
      <c r="G2443" t="s">
        <v>231</v>
      </c>
      <c r="H2443" t="s">
        <v>249</v>
      </c>
      <c r="K2443" t="s">
        <v>210</v>
      </c>
      <c r="L2443" t="s">
        <v>211</v>
      </c>
      <c r="M2443" t="s">
        <v>212</v>
      </c>
      <c r="N2443" t="s">
        <v>213</v>
      </c>
      <c r="O2443" t="s">
        <v>214</v>
      </c>
      <c r="P2443" t="s">
        <v>235</v>
      </c>
      <c r="Q2443">
        <v>15</v>
      </c>
      <c r="R2443" t="s">
        <v>260</v>
      </c>
      <c r="U2443" t="s">
        <v>229</v>
      </c>
      <c r="V2443" t="s">
        <v>227</v>
      </c>
      <c r="W2443" t="s">
        <v>230</v>
      </c>
    </row>
    <row r="2444" spans="1:23" x14ac:dyDescent="0.25">
      <c r="A2444">
        <v>1538</v>
      </c>
      <c r="B2444" t="s">
        <v>34</v>
      </c>
      <c r="C2444" t="s">
        <v>204</v>
      </c>
      <c r="D2444" t="s">
        <v>205</v>
      </c>
      <c r="E2444" t="s">
        <v>206</v>
      </c>
      <c r="F2444" t="s">
        <v>221</v>
      </c>
      <c r="H2444" t="s">
        <v>249</v>
      </c>
      <c r="K2444" t="s">
        <v>210</v>
      </c>
      <c r="L2444" t="s">
        <v>211</v>
      </c>
      <c r="M2444" t="s">
        <v>212</v>
      </c>
      <c r="N2444" t="s">
        <v>213</v>
      </c>
      <c r="O2444" t="s">
        <v>214</v>
      </c>
      <c r="P2444" t="s">
        <v>228</v>
      </c>
      <c r="Q2444">
        <v>12.5</v>
      </c>
      <c r="R2444" t="s">
        <v>604</v>
      </c>
      <c r="U2444" t="s">
        <v>229</v>
      </c>
      <c r="V2444" t="s">
        <v>218</v>
      </c>
      <c r="W2444" t="s">
        <v>219</v>
      </c>
    </row>
    <row r="2445" spans="1:23" x14ac:dyDescent="0.25">
      <c r="A2445">
        <v>1539</v>
      </c>
      <c r="B2445" t="s">
        <v>34</v>
      </c>
      <c r="C2445" t="s">
        <v>204</v>
      </c>
      <c r="D2445" t="s">
        <v>205</v>
      </c>
      <c r="E2445" t="s">
        <v>206</v>
      </c>
      <c r="F2445" t="s">
        <v>276</v>
      </c>
      <c r="J2445" t="s">
        <v>336</v>
      </c>
      <c r="K2445" t="s">
        <v>210</v>
      </c>
      <c r="L2445" t="s">
        <v>211</v>
      </c>
      <c r="M2445" t="s">
        <v>212</v>
      </c>
      <c r="N2445" t="s">
        <v>213</v>
      </c>
      <c r="O2445" t="s">
        <v>214</v>
      </c>
      <c r="P2445" t="s">
        <v>235</v>
      </c>
      <c r="Q2445">
        <v>15</v>
      </c>
      <c r="R2445" t="s">
        <v>323</v>
      </c>
      <c r="U2445" t="s">
        <v>229</v>
      </c>
      <c r="V2445" t="s">
        <v>218</v>
      </c>
      <c r="W2445" t="s">
        <v>219</v>
      </c>
    </row>
    <row r="2446" spans="1:23" x14ac:dyDescent="0.25">
      <c r="A2446">
        <v>1540</v>
      </c>
      <c r="B2446" t="s">
        <v>34</v>
      </c>
      <c r="C2446" t="s">
        <v>204</v>
      </c>
      <c r="D2446" t="s">
        <v>205</v>
      </c>
      <c r="E2446" t="s">
        <v>43</v>
      </c>
      <c r="K2446" t="s">
        <v>43</v>
      </c>
      <c r="N2446" t="s">
        <v>236</v>
      </c>
      <c r="O2446" t="s">
        <v>236</v>
      </c>
    </row>
    <row r="2447" spans="1:23" x14ac:dyDescent="0.25">
      <c r="A2447">
        <v>1542</v>
      </c>
      <c r="B2447" t="s">
        <v>34</v>
      </c>
      <c r="C2447" t="s">
        <v>220</v>
      </c>
      <c r="D2447" t="s">
        <v>205</v>
      </c>
      <c r="E2447" t="s">
        <v>246</v>
      </c>
      <c r="K2447" t="s">
        <v>48</v>
      </c>
      <c r="N2447" t="s">
        <v>236</v>
      </c>
      <c r="O2447" t="s">
        <v>236</v>
      </c>
      <c r="S2447" t="s">
        <v>247</v>
      </c>
      <c r="T2447">
        <v>110</v>
      </c>
      <c r="U2447" t="s">
        <v>229</v>
      </c>
      <c r="V2447" t="s">
        <v>227</v>
      </c>
      <c r="W2447" t="s">
        <v>230</v>
      </c>
    </row>
    <row r="2448" spans="1:23" x14ac:dyDescent="0.25">
      <c r="A2448">
        <v>1543</v>
      </c>
      <c r="B2448" t="s">
        <v>34</v>
      </c>
      <c r="C2448" t="s">
        <v>204</v>
      </c>
      <c r="D2448" t="s">
        <v>242</v>
      </c>
      <c r="E2448" t="s">
        <v>206</v>
      </c>
      <c r="F2448" t="s">
        <v>207</v>
      </c>
      <c r="G2448" t="s">
        <v>231</v>
      </c>
      <c r="H2448" t="s">
        <v>290</v>
      </c>
      <c r="K2448" t="s">
        <v>210</v>
      </c>
      <c r="L2448" t="s">
        <v>211</v>
      </c>
      <c r="M2448" t="s">
        <v>212</v>
      </c>
      <c r="N2448" t="s">
        <v>213</v>
      </c>
      <c r="O2448" t="s">
        <v>214</v>
      </c>
      <c r="P2448" t="s">
        <v>228</v>
      </c>
      <c r="Q2448">
        <v>12.5</v>
      </c>
      <c r="R2448" t="s">
        <v>274</v>
      </c>
      <c r="U2448" t="s">
        <v>280</v>
      </c>
      <c r="V2448" t="s">
        <v>218</v>
      </c>
      <c r="W2448" t="s">
        <v>230</v>
      </c>
    </row>
    <row r="2449" spans="1:23" x14ac:dyDescent="0.25">
      <c r="A2449">
        <v>1544</v>
      </c>
      <c r="B2449" t="s">
        <v>34</v>
      </c>
      <c r="C2449" t="s">
        <v>204</v>
      </c>
      <c r="D2449" t="s">
        <v>242</v>
      </c>
      <c r="E2449" t="s">
        <v>206</v>
      </c>
      <c r="F2449" t="s">
        <v>207</v>
      </c>
      <c r="G2449" t="s">
        <v>208</v>
      </c>
      <c r="H2449" t="s">
        <v>249</v>
      </c>
      <c r="K2449" t="s">
        <v>210</v>
      </c>
      <c r="L2449" t="s">
        <v>211</v>
      </c>
      <c r="M2449" t="s">
        <v>212</v>
      </c>
      <c r="N2449" t="s">
        <v>223</v>
      </c>
      <c r="O2449" t="s">
        <v>224</v>
      </c>
      <c r="P2449" t="s">
        <v>215</v>
      </c>
      <c r="Q2449">
        <v>7</v>
      </c>
      <c r="R2449" t="s">
        <v>216</v>
      </c>
      <c r="U2449" t="s">
        <v>229</v>
      </c>
      <c r="V2449" t="s">
        <v>218</v>
      </c>
      <c r="W2449" t="s">
        <v>219</v>
      </c>
    </row>
    <row r="2450" spans="1:23" x14ac:dyDescent="0.25">
      <c r="A2450">
        <v>1547</v>
      </c>
      <c r="B2450" t="s">
        <v>34</v>
      </c>
      <c r="C2450" t="s">
        <v>204</v>
      </c>
      <c r="D2450" t="s">
        <v>205</v>
      </c>
      <c r="E2450" t="s">
        <v>206</v>
      </c>
      <c r="F2450" t="s">
        <v>207</v>
      </c>
      <c r="G2450" t="s">
        <v>245</v>
      </c>
      <c r="H2450" t="s">
        <v>249</v>
      </c>
      <c r="K2450" t="s">
        <v>210</v>
      </c>
      <c r="L2450" t="s">
        <v>211</v>
      </c>
      <c r="M2450" t="s">
        <v>212</v>
      </c>
      <c r="N2450" t="s">
        <v>213</v>
      </c>
      <c r="O2450" t="s">
        <v>214</v>
      </c>
      <c r="P2450" t="s">
        <v>228</v>
      </c>
      <c r="Q2450">
        <v>12.5</v>
      </c>
      <c r="R2450" t="s">
        <v>216</v>
      </c>
      <c r="U2450" t="s">
        <v>229</v>
      </c>
      <c r="V2450" t="s">
        <v>227</v>
      </c>
      <c r="W2450" t="s">
        <v>219</v>
      </c>
    </row>
    <row r="2451" spans="1:23" x14ac:dyDescent="0.25">
      <c r="A2451">
        <v>1549</v>
      </c>
      <c r="B2451" t="s">
        <v>34</v>
      </c>
      <c r="C2451" t="s">
        <v>220</v>
      </c>
      <c r="D2451" t="s">
        <v>205</v>
      </c>
      <c r="E2451" t="s">
        <v>206</v>
      </c>
      <c r="F2451" t="s">
        <v>221</v>
      </c>
      <c r="H2451" t="s">
        <v>249</v>
      </c>
      <c r="K2451" t="s">
        <v>210</v>
      </c>
      <c r="L2451" t="s">
        <v>237</v>
      </c>
      <c r="M2451" t="s">
        <v>238</v>
      </c>
      <c r="N2451" t="s">
        <v>213</v>
      </c>
      <c r="O2451" t="s">
        <v>214</v>
      </c>
      <c r="P2451" t="s">
        <v>215</v>
      </c>
      <c r="Q2451">
        <v>7</v>
      </c>
      <c r="R2451" t="s">
        <v>225</v>
      </c>
      <c r="U2451" t="s">
        <v>226</v>
      </c>
      <c r="V2451" t="s">
        <v>218</v>
      </c>
      <c r="W2451" t="s">
        <v>230</v>
      </c>
    </row>
    <row r="2452" spans="1:23" x14ac:dyDescent="0.25">
      <c r="A2452">
        <v>1553</v>
      </c>
      <c r="B2452" t="s">
        <v>34</v>
      </c>
      <c r="C2452" t="s">
        <v>204</v>
      </c>
      <c r="D2452" t="s">
        <v>205</v>
      </c>
      <c r="E2452" t="s">
        <v>206</v>
      </c>
      <c r="F2452" t="s">
        <v>207</v>
      </c>
      <c r="G2452" t="s">
        <v>234</v>
      </c>
      <c r="H2452" t="s">
        <v>249</v>
      </c>
      <c r="K2452" t="s">
        <v>243</v>
      </c>
      <c r="L2452" t="s">
        <v>211</v>
      </c>
      <c r="M2452" t="s">
        <v>212</v>
      </c>
      <c r="N2452" t="s">
        <v>213</v>
      </c>
      <c r="O2452" t="s">
        <v>214</v>
      </c>
      <c r="P2452" t="s">
        <v>215</v>
      </c>
      <c r="Q2452">
        <v>7</v>
      </c>
      <c r="R2452" t="s">
        <v>216</v>
      </c>
      <c r="U2452" t="s">
        <v>337</v>
      </c>
      <c r="V2452" t="s">
        <v>218</v>
      </c>
      <c r="W2452" t="s">
        <v>230</v>
      </c>
    </row>
    <row r="2453" spans="1:23" x14ac:dyDescent="0.25">
      <c r="A2453">
        <v>1555</v>
      </c>
      <c r="B2453" t="s">
        <v>34</v>
      </c>
      <c r="C2453" t="s">
        <v>220</v>
      </c>
      <c r="D2453" t="s">
        <v>205</v>
      </c>
      <c r="E2453" t="s">
        <v>246</v>
      </c>
      <c r="K2453" t="s">
        <v>48</v>
      </c>
      <c r="N2453" t="s">
        <v>236</v>
      </c>
      <c r="O2453" t="s">
        <v>236</v>
      </c>
      <c r="S2453" t="s">
        <v>247</v>
      </c>
      <c r="T2453">
        <v>110</v>
      </c>
      <c r="U2453" t="s">
        <v>311</v>
      </c>
      <c r="V2453" t="s">
        <v>227</v>
      </c>
      <c r="W2453" t="s">
        <v>230</v>
      </c>
    </row>
    <row r="2454" spans="1:23" x14ac:dyDescent="0.25">
      <c r="A2454">
        <v>1556</v>
      </c>
      <c r="B2454" t="s">
        <v>34</v>
      </c>
      <c r="C2454" t="s">
        <v>204</v>
      </c>
      <c r="D2454" t="s">
        <v>205</v>
      </c>
      <c r="E2454" t="s">
        <v>206</v>
      </c>
      <c r="F2454" t="s">
        <v>221</v>
      </c>
      <c r="H2454" t="s">
        <v>232</v>
      </c>
      <c r="K2454" t="s">
        <v>210</v>
      </c>
      <c r="L2454" t="s">
        <v>211</v>
      </c>
      <c r="M2454" t="s">
        <v>212</v>
      </c>
      <c r="N2454" t="s">
        <v>213</v>
      </c>
      <c r="O2454" t="s">
        <v>214</v>
      </c>
      <c r="P2454" t="s">
        <v>215</v>
      </c>
      <c r="Q2454">
        <v>7</v>
      </c>
      <c r="R2454" t="s">
        <v>233</v>
      </c>
      <c r="U2454" t="s">
        <v>226</v>
      </c>
      <c r="V2454" t="s">
        <v>218</v>
      </c>
      <c r="W2454" t="s">
        <v>219</v>
      </c>
    </row>
    <row r="2455" spans="1:23" x14ac:dyDescent="0.25">
      <c r="A2455">
        <v>1559</v>
      </c>
      <c r="B2455" t="s">
        <v>34</v>
      </c>
      <c r="C2455" t="s">
        <v>204</v>
      </c>
      <c r="D2455" t="s">
        <v>205</v>
      </c>
      <c r="E2455" t="s">
        <v>206</v>
      </c>
      <c r="F2455" t="s">
        <v>221</v>
      </c>
      <c r="H2455" t="s">
        <v>249</v>
      </c>
      <c r="K2455" t="s">
        <v>210</v>
      </c>
      <c r="L2455" t="s">
        <v>211</v>
      </c>
      <c r="M2455" t="s">
        <v>212</v>
      </c>
      <c r="N2455" t="s">
        <v>213</v>
      </c>
      <c r="O2455" t="s">
        <v>214</v>
      </c>
      <c r="P2455" t="s">
        <v>235</v>
      </c>
      <c r="Q2455">
        <v>15</v>
      </c>
      <c r="R2455" t="s">
        <v>233</v>
      </c>
      <c r="U2455" t="s">
        <v>226</v>
      </c>
      <c r="V2455" t="s">
        <v>218</v>
      </c>
      <c r="W2455" t="s">
        <v>230</v>
      </c>
    </row>
    <row r="2456" spans="1:23" x14ac:dyDescent="0.25">
      <c r="A2456">
        <v>1562</v>
      </c>
      <c r="B2456" t="s">
        <v>34</v>
      </c>
      <c r="C2456" t="s">
        <v>204</v>
      </c>
      <c r="D2456" t="s">
        <v>205</v>
      </c>
      <c r="E2456" t="s">
        <v>246</v>
      </c>
      <c r="K2456" t="s">
        <v>48</v>
      </c>
      <c r="N2456" t="s">
        <v>236</v>
      </c>
      <c r="O2456" t="s">
        <v>236</v>
      </c>
      <c r="S2456" t="s">
        <v>339</v>
      </c>
      <c r="T2456">
        <v>70</v>
      </c>
      <c r="U2456" t="s">
        <v>226</v>
      </c>
      <c r="V2456" t="s">
        <v>227</v>
      </c>
      <c r="W2456" t="s">
        <v>230</v>
      </c>
    </row>
    <row r="2457" spans="1:23" x14ac:dyDescent="0.25">
      <c r="A2457">
        <v>1563</v>
      </c>
      <c r="B2457" t="s">
        <v>34</v>
      </c>
      <c r="C2457" t="s">
        <v>204</v>
      </c>
      <c r="D2457" t="s">
        <v>205</v>
      </c>
      <c r="E2457" t="s">
        <v>206</v>
      </c>
      <c r="F2457" t="s">
        <v>276</v>
      </c>
      <c r="J2457" t="s">
        <v>605</v>
      </c>
      <c r="K2457" t="s">
        <v>210</v>
      </c>
      <c r="L2457" t="s">
        <v>211</v>
      </c>
      <c r="M2457" t="s">
        <v>212</v>
      </c>
      <c r="N2457" t="s">
        <v>223</v>
      </c>
      <c r="O2457" t="s">
        <v>224</v>
      </c>
      <c r="P2457" t="s">
        <v>228</v>
      </c>
      <c r="Q2457">
        <v>12.5</v>
      </c>
      <c r="R2457" t="s">
        <v>239</v>
      </c>
      <c r="U2457" t="s">
        <v>229</v>
      </c>
      <c r="V2457" t="s">
        <v>218</v>
      </c>
      <c r="W2457" t="s">
        <v>219</v>
      </c>
    </row>
    <row r="2458" spans="1:23" x14ac:dyDescent="0.25">
      <c r="A2458">
        <v>1564</v>
      </c>
      <c r="B2458" t="s">
        <v>34</v>
      </c>
      <c r="C2458" t="s">
        <v>220</v>
      </c>
      <c r="D2458" t="s">
        <v>205</v>
      </c>
      <c r="E2458" t="s">
        <v>206</v>
      </c>
      <c r="F2458" t="s">
        <v>276</v>
      </c>
      <c r="J2458" t="s">
        <v>277</v>
      </c>
      <c r="K2458" t="s">
        <v>210</v>
      </c>
      <c r="L2458" t="s">
        <v>211</v>
      </c>
      <c r="M2458" t="s">
        <v>212</v>
      </c>
      <c r="N2458" t="s">
        <v>213</v>
      </c>
      <c r="O2458" t="s">
        <v>214</v>
      </c>
      <c r="P2458" t="s">
        <v>228</v>
      </c>
      <c r="Q2458">
        <v>12.5</v>
      </c>
      <c r="R2458" t="s">
        <v>239</v>
      </c>
      <c r="U2458" t="s">
        <v>226</v>
      </c>
      <c r="V2458" t="s">
        <v>227</v>
      </c>
      <c r="W2458" t="s">
        <v>230</v>
      </c>
    </row>
    <row r="2459" spans="1:23" x14ac:dyDescent="0.25">
      <c r="A2459">
        <v>1565</v>
      </c>
      <c r="B2459" t="s">
        <v>34</v>
      </c>
      <c r="C2459" t="s">
        <v>204</v>
      </c>
      <c r="D2459" t="s">
        <v>205</v>
      </c>
      <c r="E2459" t="s">
        <v>43</v>
      </c>
      <c r="K2459" t="s">
        <v>43</v>
      </c>
      <c r="N2459" t="s">
        <v>236</v>
      </c>
      <c r="O2459" t="s">
        <v>236</v>
      </c>
    </row>
    <row r="2460" spans="1:23" x14ac:dyDescent="0.25">
      <c r="A2460">
        <v>1566</v>
      </c>
      <c r="B2460" t="s">
        <v>34</v>
      </c>
      <c r="C2460" t="s">
        <v>204</v>
      </c>
      <c r="D2460" t="s">
        <v>205</v>
      </c>
      <c r="E2460" t="s">
        <v>206</v>
      </c>
      <c r="F2460" t="s">
        <v>207</v>
      </c>
      <c r="G2460" t="s">
        <v>234</v>
      </c>
      <c r="H2460" t="s">
        <v>271</v>
      </c>
      <c r="K2460" t="s">
        <v>257</v>
      </c>
      <c r="L2460" t="s">
        <v>211</v>
      </c>
      <c r="M2460" t="s">
        <v>212</v>
      </c>
      <c r="N2460" t="s">
        <v>213</v>
      </c>
      <c r="O2460" t="s">
        <v>214</v>
      </c>
      <c r="P2460" t="s">
        <v>215</v>
      </c>
      <c r="Q2460">
        <v>7</v>
      </c>
      <c r="R2460" t="s">
        <v>225</v>
      </c>
      <c r="U2460" t="s">
        <v>270</v>
      </c>
      <c r="V2460" t="s">
        <v>218</v>
      </c>
      <c r="W2460" t="s">
        <v>219</v>
      </c>
    </row>
    <row r="2461" spans="1:23" x14ac:dyDescent="0.25">
      <c r="A2461">
        <v>1567</v>
      </c>
      <c r="B2461" t="s">
        <v>34</v>
      </c>
      <c r="C2461" t="s">
        <v>204</v>
      </c>
      <c r="D2461" t="s">
        <v>205</v>
      </c>
      <c r="E2461" t="s">
        <v>206</v>
      </c>
      <c r="F2461" t="s">
        <v>221</v>
      </c>
      <c r="H2461" t="s">
        <v>249</v>
      </c>
      <c r="K2461" t="s">
        <v>210</v>
      </c>
      <c r="L2461" t="s">
        <v>211</v>
      </c>
      <c r="M2461" t="s">
        <v>212</v>
      </c>
      <c r="N2461" t="s">
        <v>213</v>
      </c>
      <c r="O2461" t="s">
        <v>214</v>
      </c>
      <c r="P2461" t="s">
        <v>215</v>
      </c>
      <c r="Q2461">
        <v>7</v>
      </c>
      <c r="R2461" t="s">
        <v>216</v>
      </c>
      <c r="U2461" t="s">
        <v>226</v>
      </c>
      <c r="V2461" t="s">
        <v>227</v>
      </c>
      <c r="W2461" t="s">
        <v>230</v>
      </c>
    </row>
    <row r="2462" spans="1:23" x14ac:dyDescent="0.25">
      <c r="A2462">
        <v>1568</v>
      </c>
      <c r="B2462" t="s">
        <v>34</v>
      </c>
      <c r="C2462" t="s">
        <v>220</v>
      </c>
      <c r="D2462" t="s">
        <v>205</v>
      </c>
      <c r="E2462" t="s">
        <v>246</v>
      </c>
      <c r="K2462" t="s">
        <v>48</v>
      </c>
      <c r="N2462" t="s">
        <v>236</v>
      </c>
      <c r="O2462" t="s">
        <v>236</v>
      </c>
      <c r="S2462" t="s">
        <v>247</v>
      </c>
      <c r="T2462">
        <v>110</v>
      </c>
      <c r="U2462" t="s">
        <v>273</v>
      </c>
      <c r="V2462" t="s">
        <v>227</v>
      </c>
      <c r="W2462" t="s">
        <v>230</v>
      </c>
    </row>
    <row r="2463" spans="1:23" x14ac:dyDescent="0.25">
      <c r="A2463">
        <v>1571</v>
      </c>
      <c r="B2463" t="s">
        <v>34</v>
      </c>
      <c r="C2463" t="s">
        <v>204</v>
      </c>
      <c r="D2463" t="s">
        <v>205</v>
      </c>
      <c r="E2463" t="s">
        <v>206</v>
      </c>
      <c r="F2463" t="s">
        <v>221</v>
      </c>
      <c r="H2463" t="s">
        <v>249</v>
      </c>
      <c r="K2463" t="s">
        <v>210</v>
      </c>
      <c r="L2463" t="s">
        <v>211</v>
      </c>
      <c r="M2463" t="s">
        <v>212</v>
      </c>
      <c r="N2463" t="s">
        <v>213</v>
      </c>
      <c r="O2463" t="s">
        <v>214</v>
      </c>
      <c r="P2463" t="s">
        <v>235</v>
      </c>
      <c r="Q2463">
        <v>15</v>
      </c>
      <c r="R2463" t="s">
        <v>225</v>
      </c>
      <c r="U2463" t="s">
        <v>229</v>
      </c>
      <c r="V2463" t="s">
        <v>218</v>
      </c>
      <c r="W2463" t="s">
        <v>219</v>
      </c>
    </row>
    <row r="2464" spans="1:23" x14ac:dyDescent="0.25">
      <c r="A2464">
        <v>1572</v>
      </c>
      <c r="B2464" t="s">
        <v>34</v>
      </c>
      <c r="C2464" t="s">
        <v>204</v>
      </c>
      <c r="D2464" t="s">
        <v>205</v>
      </c>
      <c r="E2464" t="s">
        <v>206</v>
      </c>
      <c r="F2464" t="s">
        <v>207</v>
      </c>
      <c r="G2464" t="s">
        <v>234</v>
      </c>
      <c r="H2464" t="s">
        <v>240</v>
      </c>
      <c r="K2464" t="s">
        <v>46</v>
      </c>
      <c r="L2464" t="s">
        <v>211</v>
      </c>
      <c r="M2464" t="s">
        <v>212</v>
      </c>
      <c r="N2464" t="s">
        <v>223</v>
      </c>
      <c r="O2464" t="s">
        <v>224</v>
      </c>
      <c r="P2464" t="s">
        <v>215</v>
      </c>
      <c r="Q2464">
        <v>7</v>
      </c>
      <c r="R2464" t="s">
        <v>260</v>
      </c>
      <c r="U2464" t="s">
        <v>280</v>
      </c>
      <c r="V2464" t="s">
        <v>218</v>
      </c>
      <c r="W2464" t="s">
        <v>219</v>
      </c>
    </row>
    <row r="2465" spans="1:23" x14ac:dyDescent="0.25">
      <c r="A2465">
        <v>1573</v>
      </c>
      <c r="B2465" t="s">
        <v>34</v>
      </c>
      <c r="C2465" t="s">
        <v>204</v>
      </c>
      <c r="D2465" t="s">
        <v>205</v>
      </c>
      <c r="E2465" t="s">
        <v>206</v>
      </c>
      <c r="F2465" t="s">
        <v>276</v>
      </c>
      <c r="J2465" t="s">
        <v>606</v>
      </c>
      <c r="K2465" t="s">
        <v>210</v>
      </c>
      <c r="L2465" t="s">
        <v>211</v>
      </c>
      <c r="M2465" t="s">
        <v>212</v>
      </c>
      <c r="N2465" t="s">
        <v>213</v>
      </c>
      <c r="O2465" t="s">
        <v>214</v>
      </c>
      <c r="P2465" t="s">
        <v>215</v>
      </c>
      <c r="Q2465">
        <v>7</v>
      </c>
      <c r="R2465" t="s">
        <v>281</v>
      </c>
      <c r="U2465" t="s">
        <v>226</v>
      </c>
      <c r="V2465" t="s">
        <v>218</v>
      </c>
      <c r="W2465" t="s">
        <v>230</v>
      </c>
    </row>
    <row r="2466" spans="1:23" x14ac:dyDescent="0.25">
      <c r="A2466">
        <v>1574</v>
      </c>
      <c r="B2466" t="s">
        <v>34</v>
      </c>
      <c r="C2466" t="s">
        <v>204</v>
      </c>
      <c r="D2466" t="s">
        <v>205</v>
      </c>
      <c r="E2466" t="s">
        <v>206</v>
      </c>
      <c r="F2466" t="s">
        <v>207</v>
      </c>
      <c r="G2466" t="s">
        <v>234</v>
      </c>
      <c r="H2466" t="s">
        <v>249</v>
      </c>
      <c r="K2466" t="s">
        <v>210</v>
      </c>
      <c r="L2466" t="s">
        <v>211</v>
      </c>
      <c r="M2466" t="s">
        <v>212</v>
      </c>
      <c r="N2466" t="s">
        <v>213</v>
      </c>
      <c r="O2466" t="s">
        <v>214</v>
      </c>
      <c r="P2466" t="s">
        <v>228</v>
      </c>
      <c r="Q2466">
        <v>12.5</v>
      </c>
      <c r="R2466" t="s">
        <v>233</v>
      </c>
      <c r="U2466" t="s">
        <v>229</v>
      </c>
      <c r="V2466" t="s">
        <v>218</v>
      </c>
      <c r="W2466" t="s">
        <v>230</v>
      </c>
    </row>
    <row r="2467" spans="1:23" x14ac:dyDescent="0.25">
      <c r="A2467">
        <v>1575</v>
      </c>
      <c r="B2467" t="s">
        <v>34</v>
      </c>
      <c r="C2467" t="s">
        <v>204</v>
      </c>
      <c r="D2467" t="s">
        <v>205</v>
      </c>
      <c r="E2467" t="s">
        <v>246</v>
      </c>
      <c r="K2467" t="s">
        <v>48</v>
      </c>
      <c r="N2467" t="s">
        <v>236</v>
      </c>
      <c r="O2467" t="s">
        <v>236</v>
      </c>
      <c r="S2467" t="s">
        <v>263</v>
      </c>
      <c r="T2467">
        <v>100</v>
      </c>
      <c r="U2467" t="s">
        <v>270</v>
      </c>
      <c r="V2467" t="s">
        <v>218</v>
      </c>
      <c r="W2467" t="s">
        <v>230</v>
      </c>
    </row>
    <row r="2468" spans="1:23" x14ac:dyDescent="0.25">
      <c r="A2468">
        <v>1576</v>
      </c>
      <c r="B2468" t="s">
        <v>34</v>
      </c>
      <c r="C2468" t="s">
        <v>204</v>
      </c>
      <c r="D2468" t="s">
        <v>205</v>
      </c>
      <c r="E2468" t="s">
        <v>206</v>
      </c>
      <c r="F2468" t="s">
        <v>207</v>
      </c>
      <c r="G2468" t="s">
        <v>231</v>
      </c>
      <c r="H2468" t="s">
        <v>249</v>
      </c>
      <c r="K2468" t="s">
        <v>210</v>
      </c>
      <c r="L2468" t="s">
        <v>211</v>
      </c>
      <c r="M2468" t="s">
        <v>212</v>
      </c>
      <c r="N2468" t="s">
        <v>213</v>
      </c>
      <c r="O2468" t="s">
        <v>214</v>
      </c>
      <c r="P2468" t="s">
        <v>228</v>
      </c>
      <c r="Q2468">
        <v>12.5</v>
      </c>
      <c r="R2468" t="s">
        <v>233</v>
      </c>
      <c r="U2468" t="s">
        <v>229</v>
      </c>
      <c r="V2468" t="s">
        <v>227</v>
      </c>
      <c r="W2468" t="s">
        <v>230</v>
      </c>
    </row>
    <row r="2469" spans="1:23" x14ac:dyDescent="0.25">
      <c r="A2469">
        <v>1577</v>
      </c>
      <c r="B2469" t="s">
        <v>34</v>
      </c>
      <c r="C2469" t="s">
        <v>204</v>
      </c>
      <c r="D2469" t="s">
        <v>205</v>
      </c>
      <c r="E2469" t="s">
        <v>206</v>
      </c>
      <c r="F2469" t="s">
        <v>207</v>
      </c>
      <c r="G2469" t="s">
        <v>234</v>
      </c>
      <c r="H2469" t="s">
        <v>240</v>
      </c>
      <c r="K2469" t="s">
        <v>210</v>
      </c>
      <c r="L2469" t="s">
        <v>211</v>
      </c>
      <c r="M2469" t="s">
        <v>212</v>
      </c>
      <c r="N2469" t="s">
        <v>213</v>
      </c>
      <c r="O2469" t="s">
        <v>214</v>
      </c>
      <c r="P2469" t="s">
        <v>228</v>
      </c>
      <c r="Q2469">
        <v>12.5</v>
      </c>
      <c r="R2469" t="s">
        <v>216</v>
      </c>
      <c r="U2469" t="s">
        <v>226</v>
      </c>
      <c r="V2469" t="s">
        <v>218</v>
      </c>
      <c r="W2469" t="s">
        <v>219</v>
      </c>
    </row>
    <row r="2470" spans="1:23" x14ac:dyDescent="0.25">
      <c r="A2470">
        <v>1579</v>
      </c>
      <c r="B2470" t="s">
        <v>34</v>
      </c>
      <c r="C2470" t="s">
        <v>204</v>
      </c>
      <c r="D2470" t="s">
        <v>205</v>
      </c>
      <c r="E2470" t="s">
        <v>246</v>
      </c>
      <c r="K2470" t="s">
        <v>48</v>
      </c>
      <c r="N2470" t="s">
        <v>236</v>
      </c>
      <c r="O2470" t="s">
        <v>236</v>
      </c>
      <c r="S2470" t="s">
        <v>263</v>
      </c>
      <c r="T2470">
        <v>100</v>
      </c>
      <c r="U2470" t="s">
        <v>226</v>
      </c>
      <c r="V2470" t="s">
        <v>218</v>
      </c>
      <c r="W2470" t="s">
        <v>230</v>
      </c>
    </row>
    <row r="2471" spans="1:23" x14ac:dyDescent="0.25">
      <c r="A2471">
        <v>1580</v>
      </c>
      <c r="B2471" t="s">
        <v>34</v>
      </c>
      <c r="C2471" t="s">
        <v>204</v>
      </c>
      <c r="D2471" t="s">
        <v>205</v>
      </c>
      <c r="E2471" t="s">
        <v>206</v>
      </c>
      <c r="F2471" t="s">
        <v>207</v>
      </c>
      <c r="G2471" t="s">
        <v>234</v>
      </c>
      <c r="H2471" t="s">
        <v>249</v>
      </c>
      <c r="K2471" t="s">
        <v>210</v>
      </c>
      <c r="L2471" t="s">
        <v>211</v>
      </c>
      <c r="M2471" t="s">
        <v>212</v>
      </c>
      <c r="N2471" t="s">
        <v>213</v>
      </c>
      <c r="O2471" t="s">
        <v>214</v>
      </c>
      <c r="P2471" t="s">
        <v>215</v>
      </c>
      <c r="Q2471">
        <v>7</v>
      </c>
      <c r="R2471" t="s">
        <v>216</v>
      </c>
      <c r="U2471" t="s">
        <v>229</v>
      </c>
      <c r="V2471" t="s">
        <v>227</v>
      </c>
      <c r="W2471" t="s">
        <v>230</v>
      </c>
    </row>
    <row r="2472" spans="1:23" x14ac:dyDescent="0.25">
      <c r="A2472">
        <v>1581</v>
      </c>
      <c r="B2472" t="s">
        <v>34</v>
      </c>
      <c r="C2472" t="s">
        <v>204</v>
      </c>
      <c r="D2472" t="s">
        <v>205</v>
      </c>
      <c r="E2472" t="s">
        <v>206</v>
      </c>
      <c r="F2472" t="s">
        <v>207</v>
      </c>
      <c r="G2472" t="s">
        <v>208</v>
      </c>
      <c r="H2472" t="s">
        <v>249</v>
      </c>
      <c r="K2472" t="s">
        <v>257</v>
      </c>
      <c r="L2472" t="s">
        <v>237</v>
      </c>
      <c r="M2472" t="s">
        <v>238</v>
      </c>
      <c r="N2472" t="s">
        <v>213</v>
      </c>
      <c r="O2472" t="s">
        <v>214</v>
      </c>
      <c r="P2472" t="s">
        <v>215</v>
      </c>
      <c r="Q2472">
        <v>7</v>
      </c>
      <c r="R2472" t="s">
        <v>239</v>
      </c>
      <c r="U2472" t="s">
        <v>261</v>
      </c>
      <c r="V2472" t="s">
        <v>227</v>
      </c>
      <c r="W2472" t="s">
        <v>230</v>
      </c>
    </row>
    <row r="2473" spans="1:23" x14ac:dyDescent="0.25">
      <c r="A2473">
        <v>1582</v>
      </c>
      <c r="B2473" t="s">
        <v>34</v>
      </c>
      <c r="C2473" t="s">
        <v>204</v>
      </c>
      <c r="D2473" t="s">
        <v>205</v>
      </c>
      <c r="E2473" t="s">
        <v>206</v>
      </c>
      <c r="F2473" t="s">
        <v>221</v>
      </c>
      <c r="H2473" t="s">
        <v>249</v>
      </c>
      <c r="K2473" t="s">
        <v>257</v>
      </c>
      <c r="L2473" t="s">
        <v>211</v>
      </c>
      <c r="M2473" t="s">
        <v>212</v>
      </c>
      <c r="N2473" t="s">
        <v>213</v>
      </c>
      <c r="O2473" t="s">
        <v>214</v>
      </c>
      <c r="P2473" t="s">
        <v>235</v>
      </c>
      <c r="Q2473">
        <v>15</v>
      </c>
      <c r="R2473" t="s">
        <v>607</v>
      </c>
      <c r="U2473" t="s">
        <v>229</v>
      </c>
      <c r="V2473" t="s">
        <v>218</v>
      </c>
      <c r="W2473" t="s">
        <v>230</v>
      </c>
    </row>
    <row r="2474" spans="1:23" x14ac:dyDescent="0.25">
      <c r="A2474">
        <v>1583</v>
      </c>
      <c r="B2474" t="s">
        <v>34</v>
      </c>
      <c r="C2474" t="s">
        <v>204</v>
      </c>
      <c r="D2474" t="s">
        <v>205</v>
      </c>
      <c r="E2474" t="s">
        <v>206</v>
      </c>
      <c r="F2474" t="s">
        <v>207</v>
      </c>
      <c r="G2474" t="s">
        <v>245</v>
      </c>
      <c r="H2474" t="s">
        <v>249</v>
      </c>
      <c r="K2474" t="s">
        <v>210</v>
      </c>
      <c r="L2474" t="s">
        <v>211</v>
      </c>
      <c r="M2474" t="s">
        <v>212</v>
      </c>
      <c r="N2474" t="s">
        <v>213</v>
      </c>
      <c r="O2474" t="s">
        <v>214</v>
      </c>
      <c r="P2474" t="s">
        <v>228</v>
      </c>
      <c r="Q2474">
        <v>12.5</v>
      </c>
      <c r="R2474" t="s">
        <v>319</v>
      </c>
      <c r="U2474" t="s">
        <v>229</v>
      </c>
      <c r="V2474" t="s">
        <v>218</v>
      </c>
      <c r="W2474" t="s">
        <v>219</v>
      </c>
    </row>
    <row r="2475" spans="1:23" x14ac:dyDescent="0.25">
      <c r="A2475">
        <v>1584</v>
      </c>
      <c r="B2475" t="s">
        <v>34</v>
      </c>
      <c r="C2475" t="s">
        <v>204</v>
      </c>
      <c r="D2475" t="s">
        <v>205</v>
      </c>
      <c r="E2475" t="s">
        <v>246</v>
      </c>
      <c r="K2475" t="s">
        <v>48</v>
      </c>
      <c r="N2475" t="s">
        <v>236</v>
      </c>
      <c r="O2475" t="s">
        <v>236</v>
      </c>
      <c r="S2475" t="s">
        <v>263</v>
      </c>
      <c r="T2475">
        <v>100</v>
      </c>
      <c r="U2475" t="s">
        <v>229</v>
      </c>
      <c r="V2475" t="s">
        <v>227</v>
      </c>
      <c r="W2475" t="s">
        <v>230</v>
      </c>
    </row>
    <row r="2476" spans="1:23" x14ac:dyDescent="0.25">
      <c r="A2476">
        <v>1585</v>
      </c>
      <c r="B2476" t="s">
        <v>34</v>
      </c>
      <c r="C2476" t="s">
        <v>204</v>
      </c>
      <c r="D2476" t="s">
        <v>205</v>
      </c>
      <c r="E2476" t="s">
        <v>206</v>
      </c>
      <c r="F2476" t="s">
        <v>207</v>
      </c>
      <c r="G2476" t="s">
        <v>231</v>
      </c>
      <c r="H2476" t="s">
        <v>249</v>
      </c>
      <c r="K2476" t="s">
        <v>210</v>
      </c>
      <c r="L2476" t="s">
        <v>237</v>
      </c>
      <c r="M2476" t="s">
        <v>238</v>
      </c>
      <c r="N2476" t="s">
        <v>213</v>
      </c>
      <c r="O2476" t="s">
        <v>214</v>
      </c>
      <c r="P2476" t="s">
        <v>228</v>
      </c>
      <c r="Q2476">
        <v>12.5</v>
      </c>
      <c r="R2476" t="s">
        <v>216</v>
      </c>
      <c r="U2476" t="s">
        <v>229</v>
      </c>
      <c r="V2476" t="s">
        <v>218</v>
      </c>
      <c r="W2476" t="s">
        <v>219</v>
      </c>
    </row>
    <row r="2477" spans="1:23" x14ac:dyDescent="0.25">
      <c r="A2477">
        <v>1586</v>
      </c>
      <c r="B2477" t="s">
        <v>34</v>
      </c>
      <c r="C2477" t="s">
        <v>204</v>
      </c>
      <c r="D2477" t="s">
        <v>205</v>
      </c>
      <c r="E2477" t="s">
        <v>206</v>
      </c>
      <c r="F2477" t="s">
        <v>221</v>
      </c>
      <c r="H2477" t="s">
        <v>249</v>
      </c>
      <c r="K2477" t="s">
        <v>210</v>
      </c>
      <c r="L2477" t="s">
        <v>211</v>
      </c>
      <c r="M2477" t="s">
        <v>212</v>
      </c>
      <c r="N2477" t="s">
        <v>213</v>
      </c>
      <c r="O2477" t="s">
        <v>214</v>
      </c>
      <c r="P2477" t="s">
        <v>215</v>
      </c>
      <c r="Q2477">
        <v>7</v>
      </c>
      <c r="R2477" t="s">
        <v>225</v>
      </c>
      <c r="U2477" t="s">
        <v>226</v>
      </c>
      <c r="V2477" t="s">
        <v>218</v>
      </c>
      <c r="W2477" t="s">
        <v>219</v>
      </c>
    </row>
    <row r="2478" spans="1:23" x14ac:dyDescent="0.25">
      <c r="A2478">
        <v>1587</v>
      </c>
      <c r="B2478" t="s">
        <v>34</v>
      </c>
      <c r="C2478" t="s">
        <v>204</v>
      </c>
      <c r="D2478" t="s">
        <v>205</v>
      </c>
      <c r="E2478" t="s">
        <v>206</v>
      </c>
      <c r="F2478" t="s">
        <v>207</v>
      </c>
      <c r="G2478" t="s">
        <v>245</v>
      </c>
      <c r="H2478" t="s">
        <v>249</v>
      </c>
      <c r="K2478" t="s">
        <v>210</v>
      </c>
      <c r="L2478" t="s">
        <v>211</v>
      </c>
      <c r="M2478" t="s">
        <v>212</v>
      </c>
      <c r="N2478" t="s">
        <v>213</v>
      </c>
      <c r="O2478" t="s">
        <v>214</v>
      </c>
      <c r="P2478" t="s">
        <v>228</v>
      </c>
      <c r="Q2478">
        <v>12.5</v>
      </c>
      <c r="R2478" t="s">
        <v>216</v>
      </c>
      <c r="U2478" t="s">
        <v>311</v>
      </c>
      <c r="V2478" t="s">
        <v>218</v>
      </c>
      <c r="W2478" t="s">
        <v>230</v>
      </c>
    </row>
    <row r="2479" spans="1:23" x14ac:dyDescent="0.25">
      <c r="A2479">
        <v>1588</v>
      </c>
      <c r="B2479" t="s">
        <v>34</v>
      </c>
      <c r="C2479" t="s">
        <v>204</v>
      </c>
      <c r="D2479" t="s">
        <v>205</v>
      </c>
      <c r="E2479" t="s">
        <v>206</v>
      </c>
      <c r="F2479" t="s">
        <v>276</v>
      </c>
      <c r="J2479" t="s">
        <v>277</v>
      </c>
      <c r="K2479" t="s">
        <v>210</v>
      </c>
      <c r="L2479" t="s">
        <v>211</v>
      </c>
      <c r="M2479" t="s">
        <v>212</v>
      </c>
      <c r="N2479" t="s">
        <v>213</v>
      </c>
      <c r="O2479" t="s">
        <v>214</v>
      </c>
      <c r="P2479" t="s">
        <v>259</v>
      </c>
      <c r="Q2479">
        <v>2</v>
      </c>
      <c r="R2479" t="s">
        <v>225</v>
      </c>
      <c r="U2479" t="s">
        <v>226</v>
      </c>
      <c r="V2479" t="s">
        <v>227</v>
      </c>
      <c r="W2479" t="s">
        <v>230</v>
      </c>
    </row>
    <row r="2480" spans="1:23" x14ac:dyDescent="0.25">
      <c r="A2480">
        <v>1589</v>
      </c>
      <c r="B2480" t="s">
        <v>34</v>
      </c>
      <c r="C2480" t="s">
        <v>204</v>
      </c>
      <c r="D2480" t="s">
        <v>205</v>
      </c>
      <c r="E2480" t="s">
        <v>206</v>
      </c>
      <c r="F2480" t="s">
        <v>276</v>
      </c>
      <c r="J2480" t="s">
        <v>277</v>
      </c>
      <c r="K2480" t="s">
        <v>243</v>
      </c>
      <c r="L2480" t="s">
        <v>211</v>
      </c>
      <c r="M2480" t="s">
        <v>212</v>
      </c>
      <c r="N2480" t="s">
        <v>213</v>
      </c>
      <c r="O2480" t="s">
        <v>214</v>
      </c>
      <c r="P2480" t="s">
        <v>228</v>
      </c>
      <c r="Q2480">
        <v>12.5</v>
      </c>
      <c r="R2480" t="s">
        <v>216</v>
      </c>
      <c r="U2480" t="s">
        <v>278</v>
      </c>
      <c r="V2480" t="s">
        <v>218</v>
      </c>
      <c r="W2480" t="s">
        <v>219</v>
      </c>
    </row>
    <row r="2481" spans="1:23" x14ac:dyDescent="0.25">
      <c r="A2481">
        <v>1590</v>
      </c>
      <c r="B2481" t="s">
        <v>34</v>
      </c>
      <c r="C2481" t="s">
        <v>204</v>
      </c>
      <c r="D2481" t="s">
        <v>205</v>
      </c>
      <c r="E2481" t="s">
        <v>206</v>
      </c>
      <c r="F2481" t="s">
        <v>207</v>
      </c>
      <c r="G2481" t="s">
        <v>234</v>
      </c>
      <c r="H2481" t="s">
        <v>249</v>
      </c>
      <c r="K2481" t="s">
        <v>210</v>
      </c>
      <c r="L2481" t="s">
        <v>211</v>
      </c>
      <c r="M2481" t="s">
        <v>212</v>
      </c>
      <c r="N2481" t="s">
        <v>213</v>
      </c>
      <c r="O2481" t="s">
        <v>214</v>
      </c>
      <c r="P2481" t="s">
        <v>228</v>
      </c>
      <c r="Q2481">
        <v>12.5</v>
      </c>
      <c r="R2481" t="s">
        <v>225</v>
      </c>
      <c r="U2481" t="s">
        <v>229</v>
      </c>
      <c r="V2481" t="s">
        <v>218</v>
      </c>
      <c r="W2481" t="s">
        <v>230</v>
      </c>
    </row>
    <row r="2482" spans="1:23" x14ac:dyDescent="0.25">
      <c r="A2482">
        <v>1592</v>
      </c>
      <c r="B2482" t="s">
        <v>34</v>
      </c>
      <c r="C2482" t="s">
        <v>204</v>
      </c>
      <c r="D2482" t="s">
        <v>205</v>
      </c>
      <c r="E2482" t="s">
        <v>206</v>
      </c>
      <c r="F2482" t="s">
        <v>221</v>
      </c>
      <c r="H2482" t="s">
        <v>425</v>
      </c>
      <c r="K2482" t="s">
        <v>243</v>
      </c>
      <c r="L2482" t="s">
        <v>211</v>
      </c>
      <c r="M2482" t="s">
        <v>212</v>
      </c>
      <c r="N2482" t="s">
        <v>213</v>
      </c>
      <c r="O2482" t="s">
        <v>214</v>
      </c>
      <c r="P2482" t="s">
        <v>235</v>
      </c>
      <c r="Q2482">
        <v>15</v>
      </c>
      <c r="R2482" t="s">
        <v>216</v>
      </c>
      <c r="U2482" t="s">
        <v>229</v>
      </c>
      <c r="V2482" t="s">
        <v>218</v>
      </c>
      <c r="W2482" t="s">
        <v>219</v>
      </c>
    </row>
    <row r="2483" spans="1:23" x14ac:dyDescent="0.25">
      <c r="A2483">
        <v>1593</v>
      </c>
      <c r="B2483" t="s">
        <v>34</v>
      </c>
      <c r="C2483" t="s">
        <v>204</v>
      </c>
      <c r="D2483" t="s">
        <v>205</v>
      </c>
      <c r="E2483" t="s">
        <v>44</v>
      </c>
      <c r="K2483" t="s">
        <v>44</v>
      </c>
      <c r="N2483" t="s">
        <v>236</v>
      </c>
      <c r="O2483" t="s">
        <v>236</v>
      </c>
    </row>
    <row r="2484" spans="1:23" x14ac:dyDescent="0.25">
      <c r="A2484">
        <v>1594</v>
      </c>
      <c r="B2484" t="s">
        <v>34</v>
      </c>
      <c r="C2484" t="s">
        <v>204</v>
      </c>
      <c r="D2484" t="s">
        <v>205</v>
      </c>
      <c r="E2484" t="s">
        <v>206</v>
      </c>
      <c r="F2484" t="s">
        <v>207</v>
      </c>
      <c r="G2484" t="s">
        <v>208</v>
      </c>
      <c r="H2484" t="s">
        <v>249</v>
      </c>
      <c r="K2484" t="s">
        <v>210</v>
      </c>
      <c r="L2484" t="s">
        <v>211</v>
      </c>
      <c r="M2484" t="s">
        <v>212</v>
      </c>
      <c r="N2484" t="s">
        <v>223</v>
      </c>
      <c r="O2484" t="s">
        <v>224</v>
      </c>
      <c r="P2484" t="s">
        <v>228</v>
      </c>
      <c r="Q2484">
        <v>12.5</v>
      </c>
      <c r="R2484" t="s">
        <v>225</v>
      </c>
      <c r="U2484" t="s">
        <v>229</v>
      </c>
      <c r="V2484" t="s">
        <v>227</v>
      </c>
      <c r="W2484" t="s">
        <v>219</v>
      </c>
    </row>
    <row r="2485" spans="1:23" x14ac:dyDescent="0.25">
      <c r="A2485">
        <v>1595</v>
      </c>
      <c r="B2485" t="s">
        <v>34</v>
      </c>
      <c r="C2485" t="s">
        <v>204</v>
      </c>
      <c r="D2485" t="s">
        <v>205</v>
      </c>
      <c r="E2485" t="s">
        <v>43</v>
      </c>
      <c r="K2485" t="s">
        <v>43</v>
      </c>
      <c r="N2485" t="s">
        <v>236</v>
      </c>
      <c r="O2485" t="s">
        <v>236</v>
      </c>
    </row>
    <row r="2486" spans="1:23" x14ac:dyDescent="0.25">
      <c r="A2486">
        <v>1676</v>
      </c>
      <c r="B2486" t="s">
        <v>34</v>
      </c>
      <c r="C2486" t="s">
        <v>204</v>
      </c>
      <c r="D2486" t="s">
        <v>205</v>
      </c>
      <c r="E2486" t="s">
        <v>206</v>
      </c>
      <c r="F2486" t="s">
        <v>221</v>
      </c>
      <c r="H2486" t="s">
        <v>271</v>
      </c>
      <c r="K2486" t="s">
        <v>210</v>
      </c>
      <c r="L2486" t="s">
        <v>211</v>
      </c>
      <c r="M2486" t="s">
        <v>212</v>
      </c>
      <c r="N2486" t="s">
        <v>213</v>
      </c>
      <c r="O2486" t="s">
        <v>214</v>
      </c>
      <c r="P2486" t="s">
        <v>215</v>
      </c>
      <c r="Q2486">
        <v>7</v>
      </c>
      <c r="R2486" t="s">
        <v>608</v>
      </c>
      <c r="U2486" t="s">
        <v>229</v>
      </c>
      <c r="V2486" t="s">
        <v>218</v>
      </c>
      <c r="W2486" t="s">
        <v>230</v>
      </c>
    </row>
    <row r="2487" spans="1:23" x14ac:dyDescent="0.25">
      <c r="A2487">
        <v>1685</v>
      </c>
      <c r="B2487" t="s">
        <v>34</v>
      </c>
      <c r="C2487" t="s">
        <v>220</v>
      </c>
      <c r="D2487" t="s">
        <v>205</v>
      </c>
      <c r="E2487" t="s">
        <v>246</v>
      </c>
      <c r="K2487" t="s">
        <v>48</v>
      </c>
      <c r="N2487" t="s">
        <v>236</v>
      </c>
      <c r="O2487" t="s">
        <v>236</v>
      </c>
      <c r="S2487" t="s">
        <v>263</v>
      </c>
      <c r="T2487">
        <v>100</v>
      </c>
      <c r="U2487" t="s">
        <v>283</v>
      </c>
      <c r="V2487" t="s">
        <v>227</v>
      </c>
      <c r="W2487" t="s">
        <v>230</v>
      </c>
    </row>
    <row r="2488" spans="1:23" x14ac:dyDescent="0.25">
      <c r="A2488">
        <v>1724</v>
      </c>
      <c r="B2488" t="s">
        <v>34</v>
      </c>
      <c r="C2488" t="s">
        <v>204</v>
      </c>
      <c r="D2488" t="s">
        <v>205</v>
      </c>
      <c r="E2488" t="s">
        <v>43</v>
      </c>
      <c r="K2488" t="s">
        <v>43</v>
      </c>
      <c r="N2488" t="s">
        <v>236</v>
      </c>
      <c r="O2488" t="s">
        <v>236</v>
      </c>
    </row>
    <row r="2489" spans="1:23" x14ac:dyDescent="0.25">
      <c r="A2489">
        <v>1727</v>
      </c>
      <c r="B2489" t="s">
        <v>34</v>
      </c>
      <c r="C2489" t="s">
        <v>204</v>
      </c>
      <c r="D2489" t="s">
        <v>242</v>
      </c>
      <c r="E2489" t="s">
        <v>206</v>
      </c>
      <c r="F2489" t="s">
        <v>207</v>
      </c>
      <c r="G2489" t="s">
        <v>245</v>
      </c>
      <c r="H2489" t="s">
        <v>240</v>
      </c>
      <c r="K2489" t="s">
        <v>210</v>
      </c>
      <c r="L2489" t="s">
        <v>237</v>
      </c>
      <c r="M2489" t="s">
        <v>238</v>
      </c>
      <c r="N2489" t="s">
        <v>223</v>
      </c>
      <c r="O2489" t="s">
        <v>224</v>
      </c>
      <c r="P2489" t="s">
        <v>228</v>
      </c>
      <c r="Q2489">
        <v>12.5</v>
      </c>
      <c r="R2489" t="s">
        <v>609</v>
      </c>
      <c r="U2489" t="s">
        <v>229</v>
      </c>
      <c r="V2489" t="s">
        <v>218</v>
      </c>
      <c r="W2489" t="s">
        <v>219</v>
      </c>
    </row>
    <row r="2490" spans="1:23" x14ac:dyDescent="0.25">
      <c r="A2490">
        <v>1741</v>
      </c>
      <c r="B2490" t="s">
        <v>34</v>
      </c>
      <c r="C2490" t="s">
        <v>204</v>
      </c>
      <c r="D2490" t="s">
        <v>205</v>
      </c>
      <c r="E2490" t="s">
        <v>206</v>
      </c>
      <c r="F2490" t="s">
        <v>207</v>
      </c>
      <c r="G2490" t="s">
        <v>208</v>
      </c>
      <c r="H2490" t="s">
        <v>249</v>
      </c>
      <c r="K2490" t="s">
        <v>210</v>
      </c>
      <c r="L2490" t="s">
        <v>211</v>
      </c>
      <c r="M2490" t="s">
        <v>212</v>
      </c>
      <c r="N2490" t="s">
        <v>223</v>
      </c>
      <c r="O2490" t="s">
        <v>224</v>
      </c>
      <c r="P2490" t="s">
        <v>228</v>
      </c>
      <c r="Q2490">
        <v>12.5</v>
      </c>
      <c r="R2490" t="s">
        <v>216</v>
      </c>
      <c r="U2490" t="s">
        <v>229</v>
      </c>
      <c r="V2490" t="s">
        <v>218</v>
      </c>
      <c r="W2490" t="s">
        <v>219</v>
      </c>
    </row>
    <row r="2491" spans="1:23" x14ac:dyDescent="0.25">
      <c r="A2491">
        <v>1745</v>
      </c>
      <c r="B2491" t="s">
        <v>34</v>
      </c>
      <c r="C2491" t="s">
        <v>204</v>
      </c>
      <c r="D2491" t="s">
        <v>205</v>
      </c>
      <c r="E2491" t="s">
        <v>206</v>
      </c>
      <c r="F2491" t="s">
        <v>207</v>
      </c>
      <c r="G2491" t="s">
        <v>245</v>
      </c>
      <c r="H2491" t="s">
        <v>610</v>
      </c>
      <c r="K2491" t="s">
        <v>257</v>
      </c>
      <c r="L2491" t="s">
        <v>237</v>
      </c>
      <c r="M2491" t="s">
        <v>238</v>
      </c>
      <c r="N2491" t="s">
        <v>213</v>
      </c>
      <c r="O2491" t="s">
        <v>214</v>
      </c>
      <c r="P2491" t="s">
        <v>228</v>
      </c>
      <c r="Q2491">
        <v>12.5</v>
      </c>
      <c r="R2491" t="s">
        <v>239</v>
      </c>
      <c r="U2491" t="s">
        <v>261</v>
      </c>
      <c r="V2491" t="s">
        <v>227</v>
      </c>
      <c r="W2491" t="s">
        <v>230</v>
      </c>
    </row>
    <row r="2492" spans="1:23" x14ac:dyDescent="0.25">
      <c r="A2492">
        <v>1749</v>
      </c>
      <c r="B2492" t="s">
        <v>34</v>
      </c>
      <c r="C2492" t="s">
        <v>204</v>
      </c>
      <c r="D2492" t="s">
        <v>205</v>
      </c>
      <c r="E2492" t="s">
        <v>206</v>
      </c>
      <c r="F2492" t="s">
        <v>207</v>
      </c>
      <c r="G2492" t="s">
        <v>245</v>
      </c>
      <c r="H2492" t="s">
        <v>240</v>
      </c>
      <c r="K2492" t="s">
        <v>257</v>
      </c>
      <c r="L2492" t="s">
        <v>211</v>
      </c>
      <c r="M2492" t="s">
        <v>212</v>
      </c>
      <c r="N2492" t="s">
        <v>223</v>
      </c>
      <c r="O2492" t="s">
        <v>224</v>
      </c>
      <c r="P2492" t="s">
        <v>235</v>
      </c>
      <c r="Q2492">
        <v>15</v>
      </c>
      <c r="R2492" t="s">
        <v>281</v>
      </c>
      <c r="U2492" t="s">
        <v>229</v>
      </c>
      <c r="V2492" t="s">
        <v>218</v>
      </c>
      <c r="W2492" t="s">
        <v>219</v>
      </c>
    </row>
    <row r="2493" spans="1:23" x14ac:dyDescent="0.25">
      <c r="A2493">
        <v>1813</v>
      </c>
      <c r="B2493" t="s">
        <v>34</v>
      </c>
      <c r="C2493" t="s">
        <v>204</v>
      </c>
      <c r="D2493" t="s">
        <v>205</v>
      </c>
      <c r="E2493" t="s">
        <v>246</v>
      </c>
      <c r="K2493" t="s">
        <v>48</v>
      </c>
      <c r="N2493" t="s">
        <v>236</v>
      </c>
      <c r="O2493" t="s">
        <v>236</v>
      </c>
      <c r="S2493" t="s">
        <v>247</v>
      </c>
      <c r="T2493">
        <v>110</v>
      </c>
      <c r="U2493" t="s">
        <v>542</v>
      </c>
      <c r="V2493" t="s">
        <v>227</v>
      </c>
      <c r="W2493" t="s">
        <v>219</v>
      </c>
    </row>
    <row r="2494" spans="1:23" x14ac:dyDescent="0.25">
      <c r="A2494">
        <v>1833</v>
      </c>
      <c r="B2494" t="s">
        <v>34</v>
      </c>
      <c r="C2494" t="s">
        <v>204</v>
      </c>
      <c r="D2494" t="s">
        <v>205</v>
      </c>
      <c r="E2494" t="s">
        <v>206</v>
      </c>
      <c r="F2494" t="s">
        <v>276</v>
      </c>
      <c r="J2494" t="s">
        <v>277</v>
      </c>
      <c r="K2494" t="s">
        <v>257</v>
      </c>
      <c r="L2494" t="s">
        <v>211</v>
      </c>
      <c r="M2494" t="s">
        <v>212</v>
      </c>
      <c r="N2494" t="s">
        <v>213</v>
      </c>
      <c r="O2494" t="s">
        <v>214</v>
      </c>
      <c r="P2494" t="s">
        <v>228</v>
      </c>
      <c r="Q2494">
        <v>12.5</v>
      </c>
      <c r="R2494" t="s">
        <v>239</v>
      </c>
      <c r="U2494" t="s">
        <v>229</v>
      </c>
      <c r="V2494" t="s">
        <v>218</v>
      </c>
      <c r="W2494" t="s">
        <v>219</v>
      </c>
    </row>
    <row r="2495" spans="1:23" x14ac:dyDescent="0.25">
      <c r="A2495">
        <v>1835</v>
      </c>
      <c r="B2495" t="s">
        <v>34</v>
      </c>
      <c r="C2495" t="s">
        <v>204</v>
      </c>
      <c r="D2495" t="s">
        <v>205</v>
      </c>
      <c r="E2495" t="s">
        <v>44</v>
      </c>
      <c r="K2495" t="s">
        <v>44</v>
      </c>
      <c r="N2495" t="s">
        <v>236</v>
      </c>
      <c r="O2495" t="s">
        <v>236</v>
      </c>
    </row>
    <row r="2496" spans="1:23" x14ac:dyDescent="0.25">
      <c r="A2496">
        <v>1843</v>
      </c>
      <c r="B2496" t="s">
        <v>34</v>
      </c>
      <c r="C2496" t="s">
        <v>204</v>
      </c>
      <c r="D2496" t="s">
        <v>205</v>
      </c>
      <c r="E2496" t="s">
        <v>206</v>
      </c>
      <c r="F2496" t="s">
        <v>221</v>
      </c>
      <c r="H2496" t="s">
        <v>222</v>
      </c>
      <c r="K2496" t="s">
        <v>210</v>
      </c>
      <c r="L2496" t="s">
        <v>211</v>
      </c>
      <c r="M2496" t="s">
        <v>212</v>
      </c>
      <c r="N2496" t="s">
        <v>213</v>
      </c>
      <c r="O2496" t="s">
        <v>214</v>
      </c>
      <c r="P2496" t="s">
        <v>259</v>
      </c>
      <c r="Q2496">
        <v>2</v>
      </c>
      <c r="R2496" t="s">
        <v>233</v>
      </c>
      <c r="U2496" t="s">
        <v>226</v>
      </c>
      <c r="V2496" t="s">
        <v>218</v>
      </c>
      <c r="W2496" t="s">
        <v>219</v>
      </c>
    </row>
    <row r="2497" spans="1:23" x14ac:dyDescent="0.25">
      <c r="A2497">
        <v>1977</v>
      </c>
      <c r="B2497" t="s">
        <v>34</v>
      </c>
      <c r="C2497" t="s">
        <v>204</v>
      </c>
      <c r="D2497" t="s">
        <v>205</v>
      </c>
      <c r="E2497" t="s">
        <v>47</v>
      </c>
      <c r="K2497" t="s">
        <v>47</v>
      </c>
      <c r="N2497" t="s">
        <v>236</v>
      </c>
      <c r="O2497" t="s">
        <v>236</v>
      </c>
    </row>
    <row r="2498" spans="1:23" x14ac:dyDescent="0.25">
      <c r="A2498">
        <v>1994</v>
      </c>
      <c r="B2498" t="s">
        <v>34</v>
      </c>
      <c r="C2498" t="s">
        <v>204</v>
      </c>
      <c r="D2498" t="s">
        <v>205</v>
      </c>
      <c r="E2498" t="s">
        <v>246</v>
      </c>
      <c r="K2498" t="s">
        <v>48</v>
      </c>
      <c r="N2498" t="s">
        <v>236</v>
      </c>
      <c r="O2498" t="s">
        <v>236</v>
      </c>
      <c r="S2498" t="s">
        <v>339</v>
      </c>
      <c r="T2498">
        <v>70</v>
      </c>
      <c r="U2498" t="s">
        <v>582</v>
      </c>
      <c r="V2498" t="s">
        <v>218</v>
      </c>
      <c r="W2498" t="s">
        <v>230</v>
      </c>
    </row>
    <row r="2499" spans="1:23" x14ac:dyDescent="0.25">
      <c r="A2499">
        <v>1998</v>
      </c>
      <c r="B2499" t="s">
        <v>34</v>
      </c>
      <c r="C2499" t="s">
        <v>204</v>
      </c>
      <c r="D2499" t="s">
        <v>205</v>
      </c>
      <c r="E2499" t="s">
        <v>206</v>
      </c>
      <c r="F2499" t="s">
        <v>221</v>
      </c>
      <c r="H2499" t="s">
        <v>249</v>
      </c>
      <c r="K2499" t="s">
        <v>210</v>
      </c>
      <c r="L2499" t="s">
        <v>211</v>
      </c>
      <c r="M2499" t="s">
        <v>212</v>
      </c>
      <c r="N2499" t="s">
        <v>213</v>
      </c>
      <c r="O2499" t="s">
        <v>214</v>
      </c>
      <c r="P2499" t="s">
        <v>259</v>
      </c>
      <c r="Q2499">
        <v>2</v>
      </c>
      <c r="R2499" t="s">
        <v>323</v>
      </c>
      <c r="U2499" t="s">
        <v>278</v>
      </c>
      <c r="V2499" t="s">
        <v>218</v>
      </c>
      <c r="W2499" t="s">
        <v>219</v>
      </c>
    </row>
    <row r="2500" spans="1:23" x14ac:dyDescent="0.25">
      <c r="A2500">
        <v>1999</v>
      </c>
      <c r="B2500" t="s">
        <v>34</v>
      </c>
      <c r="C2500" t="s">
        <v>204</v>
      </c>
      <c r="D2500" t="s">
        <v>205</v>
      </c>
      <c r="E2500" t="s">
        <v>206</v>
      </c>
      <c r="F2500" t="s">
        <v>207</v>
      </c>
      <c r="G2500" t="s">
        <v>208</v>
      </c>
      <c r="H2500" t="s">
        <v>249</v>
      </c>
      <c r="K2500" t="s">
        <v>257</v>
      </c>
      <c r="L2500" t="s">
        <v>237</v>
      </c>
      <c r="M2500" t="s">
        <v>238</v>
      </c>
      <c r="N2500" t="s">
        <v>213</v>
      </c>
      <c r="O2500" t="s">
        <v>214</v>
      </c>
      <c r="P2500" t="s">
        <v>215</v>
      </c>
      <c r="Q2500">
        <v>7</v>
      </c>
      <c r="R2500" t="s">
        <v>260</v>
      </c>
      <c r="U2500" t="s">
        <v>229</v>
      </c>
      <c r="V2500" t="s">
        <v>218</v>
      </c>
      <c r="W2500" t="s">
        <v>230</v>
      </c>
    </row>
    <row r="2501" spans="1:23" x14ac:dyDescent="0.25">
      <c r="A2501">
        <v>2051</v>
      </c>
      <c r="B2501" t="s">
        <v>34</v>
      </c>
      <c r="C2501" t="s">
        <v>204</v>
      </c>
      <c r="D2501" t="s">
        <v>205</v>
      </c>
      <c r="E2501" t="s">
        <v>206</v>
      </c>
      <c r="F2501" t="s">
        <v>221</v>
      </c>
      <c r="H2501" t="s">
        <v>249</v>
      </c>
      <c r="K2501" t="s">
        <v>210</v>
      </c>
      <c r="L2501" t="s">
        <v>211</v>
      </c>
      <c r="M2501" t="s">
        <v>212</v>
      </c>
      <c r="N2501" t="s">
        <v>213</v>
      </c>
      <c r="O2501" t="s">
        <v>214</v>
      </c>
      <c r="P2501" t="s">
        <v>235</v>
      </c>
      <c r="Q2501">
        <v>15</v>
      </c>
      <c r="R2501" t="s">
        <v>233</v>
      </c>
      <c r="U2501" t="s">
        <v>229</v>
      </c>
      <c r="V2501" t="s">
        <v>218</v>
      </c>
      <c r="W2501" t="s">
        <v>219</v>
      </c>
    </row>
    <row r="2502" spans="1:23" x14ac:dyDescent="0.25">
      <c r="A2502">
        <v>2092</v>
      </c>
      <c r="B2502" t="s">
        <v>34</v>
      </c>
      <c r="C2502" t="s">
        <v>220</v>
      </c>
      <c r="D2502" t="s">
        <v>205</v>
      </c>
      <c r="E2502" t="s">
        <v>206</v>
      </c>
      <c r="F2502" t="s">
        <v>207</v>
      </c>
      <c r="G2502" t="s">
        <v>208</v>
      </c>
      <c r="H2502" t="s">
        <v>249</v>
      </c>
      <c r="K2502" t="s">
        <v>210</v>
      </c>
      <c r="L2502" t="s">
        <v>211</v>
      </c>
      <c r="M2502" t="s">
        <v>212</v>
      </c>
      <c r="N2502" t="s">
        <v>223</v>
      </c>
      <c r="O2502" t="s">
        <v>224</v>
      </c>
      <c r="P2502" t="s">
        <v>235</v>
      </c>
      <c r="Q2502">
        <v>15</v>
      </c>
      <c r="R2502" t="s">
        <v>216</v>
      </c>
      <c r="U2502" t="s">
        <v>229</v>
      </c>
      <c r="V2502" t="s">
        <v>227</v>
      </c>
      <c r="W2502" t="s">
        <v>230</v>
      </c>
    </row>
    <row r="2503" spans="1:23" x14ac:dyDescent="0.25">
      <c r="A2503">
        <v>1530</v>
      </c>
      <c r="B2503" t="s">
        <v>34</v>
      </c>
      <c r="C2503" t="s">
        <v>204</v>
      </c>
      <c r="D2503" t="s">
        <v>205</v>
      </c>
      <c r="E2503" t="s">
        <v>251</v>
      </c>
      <c r="F2503" t="s">
        <v>276</v>
      </c>
      <c r="J2503" t="s">
        <v>277</v>
      </c>
      <c r="K2503" t="s">
        <v>210</v>
      </c>
      <c r="L2503" t="s">
        <v>211</v>
      </c>
      <c r="M2503" t="s">
        <v>212</v>
      </c>
      <c r="N2503" t="s">
        <v>213</v>
      </c>
      <c r="O2503" t="s">
        <v>214</v>
      </c>
      <c r="P2503" t="s">
        <v>235</v>
      </c>
      <c r="Q2503">
        <v>15</v>
      </c>
      <c r="R2503" t="s">
        <v>225</v>
      </c>
      <c r="U2503" t="s">
        <v>229</v>
      </c>
      <c r="V2503" t="s">
        <v>218</v>
      </c>
      <c r="W2503" t="s">
        <v>219</v>
      </c>
    </row>
    <row r="2504" spans="1:23" x14ac:dyDescent="0.25">
      <c r="A2504">
        <v>1533</v>
      </c>
      <c r="B2504" t="s">
        <v>34</v>
      </c>
      <c r="C2504" t="s">
        <v>204</v>
      </c>
      <c r="D2504" t="s">
        <v>205</v>
      </c>
      <c r="E2504" t="s">
        <v>251</v>
      </c>
      <c r="F2504" t="s">
        <v>276</v>
      </c>
      <c r="J2504" t="s">
        <v>277</v>
      </c>
      <c r="K2504" t="s">
        <v>210</v>
      </c>
      <c r="L2504" t="s">
        <v>211</v>
      </c>
      <c r="M2504" t="s">
        <v>212</v>
      </c>
      <c r="N2504" t="s">
        <v>213</v>
      </c>
      <c r="O2504" t="s">
        <v>214</v>
      </c>
      <c r="P2504" t="s">
        <v>215</v>
      </c>
      <c r="Q2504">
        <v>7</v>
      </c>
      <c r="R2504" t="s">
        <v>216</v>
      </c>
      <c r="U2504" t="s">
        <v>229</v>
      </c>
      <c r="V2504" t="s">
        <v>218</v>
      </c>
      <c r="W2504" t="s">
        <v>219</v>
      </c>
    </row>
    <row r="2505" spans="1:23" x14ac:dyDescent="0.25">
      <c r="A2505">
        <v>1557</v>
      </c>
      <c r="B2505" t="s">
        <v>34</v>
      </c>
      <c r="C2505" t="s">
        <v>204</v>
      </c>
      <c r="D2505" t="s">
        <v>205</v>
      </c>
      <c r="E2505" t="s">
        <v>251</v>
      </c>
      <c r="F2505" t="s">
        <v>276</v>
      </c>
      <c r="J2505" t="s">
        <v>277</v>
      </c>
      <c r="K2505" t="s">
        <v>210</v>
      </c>
      <c r="L2505" t="s">
        <v>211</v>
      </c>
      <c r="M2505" t="s">
        <v>212</v>
      </c>
      <c r="N2505" t="s">
        <v>223</v>
      </c>
      <c r="O2505" t="s">
        <v>224</v>
      </c>
      <c r="P2505" t="s">
        <v>215</v>
      </c>
      <c r="Q2505">
        <v>7</v>
      </c>
      <c r="R2505" t="s">
        <v>319</v>
      </c>
      <c r="U2505" t="s">
        <v>229</v>
      </c>
      <c r="V2505" t="s">
        <v>227</v>
      </c>
      <c r="W2505" t="s">
        <v>230</v>
      </c>
    </row>
    <row r="2506" spans="1:23" x14ac:dyDescent="0.25">
      <c r="A2506">
        <v>1561</v>
      </c>
      <c r="B2506" t="s">
        <v>34</v>
      </c>
      <c r="C2506" t="s">
        <v>204</v>
      </c>
      <c r="D2506" t="s">
        <v>205</v>
      </c>
      <c r="E2506" t="s">
        <v>251</v>
      </c>
      <c r="F2506" t="s">
        <v>276</v>
      </c>
      <c r="J2506" t="s">
        <v>277</v>
      </c>
      <c r="K2506" t="s">
        <v>210</v>
      </c>
      <c r="L2506" t="s">
        <v>211</v>
      </c>
      <c r="M2506" t="s">
        <v>212</v>
      </c>
      <c r="N2506" t="s">
        <v>213</v>
      </c>
      <c r="O2506" t="s">
        <v>214</v>
      </c>
      <c r="P2506" t="s">
        <v>235</v>
      </c>
      <c r="Q2506">
        <v>15</v>
      </c>
      <c r="R2506" t="s">
        <v>611</v>
      </c>
      <c r="U2506" t="s">
        <v>275</v>
      </c>
      <c r="V2506" t="s">
        <v>227</v>
      </c>
      <c r="W2506" t="s">
        <v>230</v>
      </c>
    </row>
    <row r="2507" spans="1:23" x14ac:dyDescent="0.25">
      <c r="A2507">
        <v>894</v>
      </c>
      <c r="B2507" t="s">
        <v>35</v>
      </c>
      <c r="C2507" t="s">
        <v>204</v>
      </c>
      <c r="D2507" t="s">
        <v>205</v>
      </c>
      <c r="E2507" t="s">
        <v>251</v>
      </c>
      <c r="F2507" t="s">
        <v>207</v>
      </c>
      <c r="G2507" t="s">
        <v>208</v>
      </c>
      <c r="H2507" t="s">
        <v>249</v>
      </c>
      <c r="I2507" t="s">
        <v>253</v>
      </c>
      <c r="K2507" t="s">
        <v>210</v>
      </c>
      <c r="L2507" t="s">
        <v>211</v>
      </c>
      <c r="M2507" t="s">
        <v>212</v>
      </c>
      <c r="N2507" t="s">
        <v>223</v>
      </c>
      <c r="O2507" t="s">
        <v>224</v>
      </c>
      <c r="P2507" t="s">
        <v>215</v>
      </c>
      <c r="Q2507">
        <v>7</v>
      </c>
      <c r="R2507" t="s">
        <v>216</v>
      </c>
      <c r="U2507" t="s">
        <v>229</v>
      </c>
      <c r="V2507" t="s">
        <v>227</v>
      </c>
      <c r="W2507" t="s">
        <v>219</v>
      </c>
    </row>
    <row r="2508" spans="1:23" x14ac:dyDescent="0.25">
      <c r="A2508">
        <v>913</v>
      </c>
      <c r="B2508" t="s">
        <v>35</v>
      </c>
      <c r="C2508" t="s">
        <v>204</v>
      </c>
      <c r="D2508" t="s">
        <v>242</v>
      </c>
      <c r="E2508" t="s">
        <v>251</v>
      </c>
      <c r="F2508" t="s">
        <v>207</v>
      </c>
      <c r="G2508" t="s">
        <v>208</v>
      </c>
      <c r="H2508" t="s">
        <v>249</v>
      </c>
      <c r="I2508" t="s">
        <v>253</v>
      </c>
      <c r="K2508" t="s">
        <v>243</v>
      </c>
      <c r="L2508" t="s">
        <v>211</v>
      </c>
      <c r="M2508" t="s">
        <v>212</v>
      </c>
      <c r="N2508" t="s">
        <v>213</v>
      </c>
      <c r="O2508" t="s">
        <v>214</v>
      </c>
      <c r="P2508" t="s">
        <v>228</v>
      </c>
      <c r="Q2508">
        <v>12.5</v>
      </c>
      <c r="R2508" t="s">
        <v>216</v>
      </c>
      <c r="U2508" t="s">
        <v>226</v>
      </c>
      <c r="V2508" t="s">
        <v>218</v>
      </c>
      <c r="W2508" t="s">
        <v>219</v>
      </c>
    </row>
    <row r="2509" spans="1:23" x14ac:dyDescent="0.25">
      <c r="A2509">
        <v>886</v>
      </c>
      <c r="B2509" t="s">
        <v>35</v>
      </c>
      <c r="C2509" t="s">
        <v>204</v>
      </c>
      <c r="D2509" t="s">
        <v>205</v>
      </c>
      <c r="E2509" t="s">
        <v>251</v>
      </c>
      <c r="F2509" t="s">
        <v>207</v>
      </c>
      <c r="G2509" t="s">
        <v>231</v>
      </c>
      <c r="H2509" t="s">
        <v>249</v>
      </c>
      <c r="I2509" t="s">
        <v>253</v>
      </c>
      <c r="K2509" t="s">
        <v>257</v>
      </c>
      <c r="L2509" t="s">
        <v>211</v>
      </c>
      <c r="M2509" t="s">
        <v>212</v>
      </c>
      <c r="N2509" t="s">
        <v>213</v>
      </c>
      <c r="O2509" t="s">
        <v>214</v>
      </c>
      <c r="P2509" t="s">
        <v>235</v>
      </c>
      <c r="Q2509">
        <v>15</v>
      </c>
      <c r="R2509" t="s">
        <v>612</v>
      </c>
      <c r="U2509" t="s">
        <v>217</v>
      </c>
      <c r="V2509" t="s">
        <v>218</v>
      </c>
      <c r="W2509" t="s">
        <v>230</v>
      </c>
    </row>
    <row r="2510" spans="1:23" x14ac:dyDescent="0.25">
      <c r="A2510">
        <v>961</v>
      </c>
      <c r="B2510" t="s">
        <v>35</v>
      </c>
      <c r="C2510" t="s">
        <v>204</v>
      </c>
      <c r="D2510" t="s">
        <v>205</v>
      </c>
      <c r="E2510" t="s">
        <v>251</v>
      </c>
      <c r="F2510" t="s">
        <v>207</v>
      </c>
      <c r="G2510" t="s">
        <v>231</v>
      </c>
      <c r="H2510" t="s">
        <v>249</v>
      </c>
      <c r="I2510" t="s">
        <v>253</v>
      </c>
      <c r="K2510" t="s">
        <v>210</v>
      </c>
      <c r="L2510" t="s">
        <v>211</v>
      </c>
      <c r="M2510" t="s">
        <v>212</v>
      </c>
      <c r="N2510" t="s">
        <v>213</v>
      </c>
      <c r="O2510" t="s">
        <v>214</v>
      </c>
      <c r="P2510" t="s">
        <v>215</v>
      </c>
      <c r="Q2510">
        <v>7</v>
      </c>
      <c r="R2510" t="s">
        <v>216</v>
      </c>
      <c r="U2510" t="s">
        <v>226</v>
      </c>
      <c r="V2510" t="s">
        <v>218</v>
      </c>
      <c r="W2510" t="s">
        <v>230</v>
      </c>
    </row>
    <row r="2511" spans="1:23" x14ac:dyDescent="0.25">
      <c r="A2511">
        <v>1083</v>
      </c>
      <c r="B2511" t="s">
        <v>35</v>
      </c>
      <c r="C2511" t="s">
        <v>204</v>
      </c>
      <c r="D2511" t="s">
        <v>205</v>
      </c>
      <c r="E2511" t="s">
        <v>251</v>
      </c>
      <c r="F2511" t="s">
        <v>207</v>
      </c>
      <c r="G2511" t="s">
        <v>231</v>
      </c>
      <c r="H2511" t="s">
        <v>610</v>
      </c>
      <c r="I2511" t="s">
        <v>253</v>
      </c>
      <c r="K2511" t="s">
        <v>257</v>
      </c>
      <c r="L2511" t="s">
        <v>237</v>
      </c>
      <c r="M2511" t="s">
        <v>238</v>
      </c>
      <c r="N2511" t="s">
        <v>213</v>
      </c>
      <c r="O2511" t="s">
        <v>214</v>
      </c>
      <c r="P2511" t="s">
        <v>228</v>
      </c>
      <c r="Q2511">
        <v>12.5</v>
      </c>
      <c r="R2511" t="s">
        <v>233</v>
      </c>
      <c r="U2511" t="s">
        <v>229</v>
      </c>
      <c r="V2511" t="s">
        <v>218</v>
      </c>
      <c r="W2511" t="s">
        <v>230</v>
      </c>
    </row>
    <row r="2512" spans="1:23" x14ac:dyDescent="0.25">
      <c r="A2512">
        <v>885</v>
      </c>
      <c r="B2512" t="s">
        <v>35</v>
      </c>
      <c r="C2512" t="s">
        <v>220</v>
      </c>
      <c r="D2512" t="s">
        <v>205</v>
      </c>
      <c r="E2512" t="s">
        <v>251</v>
      </c>
      <c r="F2512" t="s">
        <v>207</v>
      </c>
      <c r="G2512" t="s">
        <v>245</v>
      </c>
      <c r="H2512" t="s">
        <v>249</v>
      </c>
      <c r="I2512" t="s">
        <v>253</v>
      </c>
      <c r="K2512" t="s">
        <v>243</v>
      </c>
      <c r="L2512" t="s">
        <v>237</v>
      </c>
      <c r="M2512" t="s">
        <v>238</v>
      </c>
      <c r="N2512" t="s">
        <v>213</v>
      </c>
      <c r="O2512" t="s">
        <v>214</v>
      </c>
      <c r="P2512" t="s">
        <v>228</v>
      </c>
      <c r="Q2512">
        <v>12.5</v>
      </c>
      <c r="R2512" t="s">
        <v>225</v>
      </c>
      <c r="U2512" t="s">
        <v>217</v>
      </c>
      <c r="V2512" t="s">
        <v>227</v>
      </c>
      <c r="W2512" t="s">
        <v>219</v>
      </c>
    </row>
    <row r="2513" spans="1:23" x14ac:dyDescent="0.25">
      <c r="A2513">
        <v>899</v>
      </c>
      <c r="B2513" t="s">
        <v>35</v>
      </c>
      <c r="C2513" t="s">
        <v>220</v>
      </c>
      <c r="D2513" t="s">
        <v>205</v>
      </c>
      <c r="E2513" t="s">
        <v>251</v>
      </c>
      <c r="F2513" t="s">
        <v>207</v>
      </c>
      <c r="G2513" t="s">
        <v>208</v>
      </c>
      <c r="H2513" t="s">
        <v>290</v>
      </c>
      <c r="I2513" t="s">
        <v>253</v>
      </c>
      <c r="K2513" t="s">
        <v>210</v>
      </c>
      <c r="L2513" t="s">
        <v>211</v>
      </c>
      <c r="M2513" t="s">
        <v>212</v>
      </c>
      <c r="N2513" t="s">
        <v>223</v>
      </c>
      <c r="O2513" t="s">
        <v>224</v>
      </c>
      <c r="P2513" t="s">
        <v>235</v>
      </c>
      <c r="Q2513">
        <v>15</v>
      </c>
      <c r="R2513" t="s">
        <v>216</v>
      </c>
      <c r="U2513" t="s">
        <v>229</v>
      </c>
      <c r="V2513" t="s">
        <v>227</v>
      </c>
      <c r="W2513" t="s">
        <v>219</v>
      </c>
    </row>
    <row r="2514" spans="1:23" x14ac:dyDescent="0.25">
      <c r="A2514">
        <v>2293</v>
      </c>
      <c r="B2514" t="s">
        <v>35</v>
      </c>
      <c r="C2514" t="s">
        <v>220</v>
      </c>
      <c r="D2514" t="s">
        <v>205</v>
      </c>
      <c r="E2514" t="s">
        <v>251</v>
      </c>
      <c r="F2514" t="s">
        <v>207</v>
      </c>
      <c r="G2514" t="s">
        <v>208</v>
      </c>
      <c r="H2514" t="s">
        <v>271</v>
      </c>
      <c r="I2514" t="s">
        <v>253</v>
      </c>
      <c r="K2514" t="s">
        <v>210</v>
      </c>
      <c r="L2514" t="s">
        <v>237</v>
      </c>
      <c r="M2514" t="s">
        <v>238</v>
      </c>
      <c r="N2514" t="s">
        <v>223</v>
      </c>
      <c r="O2514" t="s">
        <v>224</v>
      </c>
      <c r="P2514" t="s">
        <v>215</v>
      </c>
      <c r="Q2514">
        <v>7</v>
      </c>
      <c r="R2514" t="s">
        <v>216</v>
      </c>
      <c r="U2514" t="s">
        <v>226</v>
      </c>
      <c r="V2514" t="s">
        <v>227</v>
      </c>
      <c r="W2514" t="s">
        <v>219</v>
      </c>
    </row>
    <row r="2515" spans="1:23" x14ac:dyDescent="0.25">
      <c r="A2515">
        <v>1082</v>
      </c>
      <c r="B2515" t="s">
        <v>35</v>
      </c>
      <c r="C2515" t="s">
        <v>204</v>
      </c>
      <c r="D2515" t="s">
        <v>205</v>
      </c>
      <c r="E2515" t="s">
        <v>251</v>
      </c>
      <c r="F2515" t="s">
        <v>207</v>
      </c>
      <c r="G2515" t="s">
        <v>245</v>
      </c>
      <c r="H2515" t="s">
        <v>249</v>
      </c>
      <c r="I2515" t="s">
        <v>253</v>
      </c>
      <c r="K2515" t="s">
        <v>210</v>
      </c>
      <c r="L2515" t="s">
        <v>211</v>
      </c>
      <c r="M2515" t="s">
        <v>212</v>
      </c>
      <c r="N2515" t="s">
        <v>213</v>
      </c>
      <c r="O2515" t="s">
        <v>214</v>
      </c>
      <c r="P2515" t="s">
        <v>215</v>
      </c>
      <c r="Q2515">
        <v>7</v>
      </c>
      <c r="R2515" t="s">
        <v>216</v>
      </c>
      <c r="U2515" t="s">
        <v>229</v>
      </c>
      <c r="V2515" t="s">
        <v>227</v>
      </c>
      <c r="W2515" t="s">
        <v>219</v>
      </c>
    </row>
    <row r="2516" spans="1:23" x14ac:dyDescent="0.25">
      <c r="A2516">
        <v>866</v>
      </c>
      <c r="B2516" t="s">
        <v>35</v>
      </c>
      <c r="C2516" t="s">
        <v>204</v>
      </c>
      <c r="D2516" t="s">
        <v>205</v>
      </c>
      <c r="E2516" t="s">
        <v>251</v>
      </c>
      <c r="F2516" t="s">
        <v>221</v>
      </c>
      <c r="H2516" t="s">
        <v>417</v>
      </c>
      <c r="K2516" t="s">
        <v>257</v>
      </c>
      <c r="L2516" t="s">
        <v>211</v>
      </c>
      <c r="M2516" t="s">
        <v>212</v>
      </c>
      <c r="N2516" t="s">
        <v>213</v>
      </c>
      <c r="O2516" t="s">
        <v>214</v>
      </c>
      <c r="P2516" t="s">
        <v>235</v>
      </c>
      <c r="Q2516">
        <v>15</v>
      </c>
      <c r="R2516" t="s">
        <v>216</v>
      </c>
      <c r="U2516" t="s">
        <v>275</v>
      </c>
      <c r="V2516" t="s">
        <v>218</v>
      </c>
      <c r="W2516" t="s">
        <v>219</v>
      </c>
    </row>
    <row r="2517" spans="1:23" x14ac:dyDescent="0.25">
      <c r="A2517">
        <v>877</v>
      </c>
      <c r="B2517" t="s">
        <v>35</v>
      </c>
      <c r="C2517" t="s">
        <v>204</v>
      </c>
      <c r="D2517" t="s">
        <v>205</v>
      </c>
      <c r="E2517" t="s">
        <v>251</v>
      </c>
      <c r="F2517" t="s">
        <v>221</v>
      </c>
      <c r="H2517" t="s">
        <v>249</v>
      </c>
      <c r="K2517" t="s">
        <v>243</v>
      </c>
      <c r="L2517" t="s">
        <v>211</v>
      </c>
      <c r="M2517" t="s">
        <v>212</v>
      </c>
      <c r="N2517" t="s">
        <v>213</v>
      </c>
      <c r="O2517" t="s">
        <v>214</v>
      </c>
      <c r="P2517" t="s">
        <v>235</v>
      </c>
      <c r="Q2517">
        <v>15</v>
      </c>
      <c r="R2517" t="s">
        <v>216</v>
      </c>
      <c r="U2517" t="s">
        <v>494</v>
      </c>
      <c r="V2517" t="s">
        <v>227</v>
      </c>
      <c r="W2517" t="s">
        <v>219</v>
      </c>
    </row>
    <row r="2518" spans="1:23" x14ac:dyDescent="0.25">
      <c r="A2518">
        <v>938</v>
      </c>
      <c r="B2518" t="s">
        <v>35</v>
      </c>
      <c r="C2518" t="s">
        <v>204</v>
      </c>
      <c r="D2518" t="s">
        <v>205</v>
      </c>
      <c r="E2518" t="s">
        <v>251</v>
      </c>
      <c r="F2518" t="s">
        <v>221</v>
      </c>
      <c r="H2518" t="s">
        <v>268</v>
      </c>
      <c r="K2518" t="s">
        <v>243</v>
      </c>
      <c r="L2518" t="s">
        <v>211</v>
      </c>
      <c r="M2518" t="s">
        <v>212</v>
      </c>
      <c r="N2518" t="s">
        <v>213</v>
      </c>
      <c r="O2518" t="s">
        <v>214</v>
      </c>
      <c r="P2518" t="s">
        <v>215</v>
      </c>
      <c r="Q2518">
        <v>7</v>
      </c>
      <c r="R2518" t="s">
        <v>239</v>
      </c>
      <c r="U2518" t="s">
        <v>229</v>
      </c>
      <c r="V2518" t="s">
        <v>218</v>
      </c>
      <c r="W2518" t="s">
        <v>230</v>
      </c>
    </row>
    <row r="2519" spans="1:23" x14ac:dyDescent="0.25">
      <c r="A2519">
        <v>70</v>
      </c>
      <c r="B2519" t="s">
        <v>35</v>
      </c>
      <c r="C2519" t="s">
        <v>220</v>
      </c>
      <c r="D2519" t="s">
        <v>205</v>
      </c>
      <c r="E2519" t="s">
        <v>206</v>
      </c>
      <c r="F2519" t="s">
        <v>276</v>
      </c>
      <c r="J2519" t="s">
        <v>277</v>
      </c>
      <c r="K2519" t="s">
        <v>210</v>
      </c>
      <c r="L2519" t="s">
        <v>211</v>
      </c>
      <c r="M2519" t="s">
        <v>212</v>
      </c>
      <c r="N2519" t="s">
        <v>223</v>
      </c>
      <c r="O2519" t="s">
        <v>224</v>
      </c>
      <c r="P2519" t="s">
        <v>215</v>
      </c>
      <c r="Q2519">
        <v>7</v>
      </c>
      <c r="R2519" t="s">
        <v>267</v>
      </c>
      <c r="U2519" t="s">
        <v>226</v>
      </c>
      <c r="V2519" t="s">
        <v>227</v>
      </c>
      <c r="W2519" t="s">
        <v>230</v>
      </c>
    </row>
    <row r="2520" spans="1:23" x14ac:dyDescent="0.25">
      <c r="A2520">
        <v>861</v>
      </c>
      <c r="B2520" t="s">
        <v>35</v>
      </c>
      <c r="C2520" t="s">
        <v>220</v>
      </c>
      <c r="D2520" t="s">
        <v>205</v>
      </c>
      <c r="E2520" t="s">
        <v>206</v>
      </c>
      <c r="F2520" t="s">
        <v>276</v>
      </c>
      <c r="J2520" t="s">
        <v>302</v>
      </c>
      <c r="K2520" t="s">
        <v>210</v>
      </c>
      <c r="L2520" t="s">
        <v>211</v>
      </c>
      <c r="M2520" t="s">
        <v>212</v>
      </c>
      <c r="N2520" t="s">
        <v>213</v>
      </c>
      <c r="O2520" t="s">
        <v>214</v>
      </c>
      <c r="P2520" t="s">
        <v>235</v>
      </c>
      <c r="Q2520">
        <v>15</v>
      </c>
      <c r="R2520" t="s">
        <v>613</v>
      </c>
      <c r="U2520" t="s">
        <v>229</v>
      </c>
      <c r="V2520" t="s">
        <v>227</v>
      </c>
      <c r="W2520" t="s">
        <v>219</v>
      </c>
    </row>
    <row r="2521" spans="1:23" x14ac:dyDescent="0.25">
      <c r="A2521">
        <v>862</v>
      </c>
      <c r="B2521" t="s">
        <v>35</v>
      </c>
      <c r="C2521" t="s">
        <v>220</v>
      </c>
      <c r="D2521" t="s">
        <v>205</v>
      </c>
      <c r="E2521" t="s">
        <v>206</v>
      </c>
      <c r="F2521" t="s">
        <v>276</v>
      </c>
      <c r="J2521" t="s">
        <v>277</v>
      </c>
      <c r="K2521" t="s">
        <v>210</v>
      </c>
      <c r="L2521" t="s">
        <v>211</v>
      </c>
      <c r="M2521" t="s">
        <v>212</v>
      </c>
      <c r="N2521" t="s">
        <v>223</v>
      </c>
      <c r="O2521" t="s">
        <v>224</v>
      </c>
      <c r="P2521" t="s">
        <v>215</v>
      </c>
      <c r="Q2521">
        <v>7</v>
      </c>
      <c r="R2521" t="s">
        <v>225</v>
      </c>
      <c r="U2521" t="s">
        <v>226</v>
      </c>
      <c r="V2521" t="s">
        <v>227</v>
      </c>
      <c r="W2521" t="s">
        <v>230</v>
      </c>
    </row>
    <row r="2522" spans="1:23" x14ac:dyDescent="0.25">
      <c r="A2522">
        <v>864</v>
      </c>
      <c r="B2522" t="s">
        <v>35</v>
      </c>
      <c r="C2522" t="s">
        <v>220</v>
      </c>
      <c r="D2522" t="s">
        <v>205</v>
      </c>
      <c r="E2522" t="s">
        <v>206</v>
      </c>
      <c r="F2522" t="s">
        <v>276</v>
      </c>
      <c r="J2522" t="s">
        <v>302</v>
      </c>
      <c r="K2522" t="s">
        <v>210</v>
      </c>
      <c r="L2522" t="s">
        <v>211</v>
      </c>
      <c r="M2522" t="s">
        <v>212</v>
      </c>
      <c r="N2522" t="s">
        <v>213</v>
      </c>
      <c r="O2522" t="s">
        <v>214</v>
      </c>
      <c r="P2522" t="s">
        <v>215</v>
      </c>
      <c r="Q2522">
        <v>7</v>
      </c>
      <c r="R2522" t="s">
        <v>233</v>
      </c>
      <c r="U2522" t="s">
        <v>226</v>
      </c>
      <c r="V2522" t="s">
        <v>227</v>
      </c>
      <c r="W2522" t="s">
        <v>230</v>
      </c>
    </row>
    <row r="2523" spans="1:23" x14ac:dyDescent="0.25">
      <c r="A2523">
        <v>865</v>
      </c>
      <c r="B2523" t="s">
        <v>35</v>
      </c>
      <c r="C2523" t="s">
        <v>204</v>
      </c>
      <c r="D2523" t="s">
        <v>205</v>
      </c>
      <c r="E2523" t="s">
        <v>206</v>
      </c>
      <c r="F2523" t="s">
        <v>207</v>
      </c>
      <c r="G2523" t="s">
        <v>231</v>
      </c>
      <c r="H2523" t="s">
        <v>290</v>
      </c>
      <c r="K2523" t="s">
        <v>210</v>
      </c>
      <c r="L2523" t="s">
        <v>211</v>
      </c>
      <c r="M2523" t="s">
        <v>212</v>
      </c>
      <c r="N2523" t="s">
        <v>213</v>
      </c>
      <c r="O2523" t="s">
        <v>214</v>
      </c>
      <c r="P2523" t="s">
        <v>228</v>
      </c>
      <c r="Q2523">
        <v>12.5</v>
      </c>
      <c r="R2523" t="s">
        <v>216</v>
      </c>
      <c r="U2523" t="s">
        <v>229</v>
      </c>
      <c r="V2523" t="s">
        <v>218</v>
      </c>
      <c r="W2523" t="s">
        <v>230</v>
      </c>
    </row>
    <row r="2524" spans="1:23" x14ac:dyDescent="0.25">
      <c r="A2524">
        <v>867</v>
      </c>
      <c r="B2524" t="s">
        <v>35</v>
      </c>
      <c r="C2524" t="s">
        <v>204</v>
      </c>
      <c r="D2524" t="s">
        <v>205</v>
      </c>
      <c r="E2524" t="s">
        <v>206</v>
      </c>
      <c r="F2524" t="s">
        <v>207</v>
      </c>
      <c r="G2524" t="s">
        <v>234</v>
      </c>
      <c r="H2524" t="s">
        <v>232</v>
      </c>
      <c r="K2524" t="s">
        <v>210</v>
      </c>
      <c r="L2524" t="s">
        <v>211</v>
      </c>
      <c r="M2524" t="s">
        <v>212</v>
      </c>
      <c r="N2524" t="s">
        <v>223</v>
      </c>
      <c r="O2524" t="s">
        <v>224</v>
      </c>
      <c r="P2524" t="s">
        <v>259</v>
      </c>
      <c r="Q2524">
        <v>2</v>
      </c>
      <c r="R2524" t="s">
        <v>225</v>
      </c>
      <c r="U2524" t="s">
        <v>226</v>
      </c>
      <c r="V2524" t="s">
        <v>227</v>
      </c>
      <c r="W2524" t="s">
        <v>219</v>
      </c>
    </row>
    <row r="2525" spans="1:23" x14ac:dyDescent="0.25">
      <c r="A2525">
        <v>870</v>
      </c>
      <c r="B2525" t="s">
        <v>35</v>
      </c>
      <c r="C2525" t="s">
        <v>204</v>
      </c>
      <c r="D2525" t="s">
        <v>205</v>
      </c>
      <c r="E2525" t="s">
        <v>206</v>
      </c>
      <c r="F2525" t="s">
        <v>276</v>
      </c>
      <c r="J2525" t="s">
        <v>277</v>
      </c>
      <c r="K2525" t="s">
        <v>210</v>
      </c>
      <c r="L2525" t="s">
        <v>211</v>
      </c>
      <c r="M2525" t="s">
        <v>212</v>
      </c>
      <c r="N2525" t="s">
        <v>213</v>
      </c>
      <c r="O2525" t="s">
        <v>214</v>
      </c>
      <c r="P2525" t="s">
        <v>215</v>
      </c>
      <c r="Q2525">
        <v>7</v>
      </c>
      <c r="R2525" t="s">
        <v>216</v>
      </c>
      <c r="U2525" t="s">
        <v>226</v>
      </c>
      <c r="V2525" t="s">
        <v>227</v>
      </c>
      <c r="W2525" t="s">
        <v>219</v>
      </c>
    </row>
    <row r="2526" spans="1:23" x14ac:dyDescent="0.25">
      <c r="A2526">
        <v>872</v>
      </c>
      <c r="B2526" t="s">
        <v>35</v>
      </c>
      <c r="C2526" t="s">
        <v>204</v>
      </c>
      <c r="D2526" t="s">
        <v>242</v>
      </c>
      <c r="E2526" t="s">
        <v>206</v>
      </c>
      <c r="F2526" t="s">
        <v>207</v>
      </c>
      <c r="G2526" t="s">
        <v>245</v>
      </c>
      <c r="H2526" t="s">
        <v>248</v>
      </c>
      <c r="K2526" t="s">
        <v>210</v>
      </c>
      <c r="L2526" t="s">
        <v>211</v>
      </c>
      <c r="M2526" t="s">
        <v>212</v>
      </c>
      <c r="N2526" t="s">
        <v>213</v>
      </c>
      <c r="O2526" t="s">
        <v>214</v>
      </c>
      <c r="P2526" t="s">
        <v>235</v>
      </c>
      <c r="Q2526">
        <v>15</v>
      </c>
      <c r="R2526" t="s">
        <v>216</v>
      </c>
      <c r="U2526" t="s">
        <v>229</v>
      </c>
      <c r="V2526" t="s">
        <v>218</v>
      </c>
      <c r="W2526" t="s">
        <v>230</v>
      </c>
    </row>
    <row r="2527" spans="1:23" x14ac:dyDescent="0.25">
      <c r="A2527">
        <v>873</v>
      </c>
      <c r="B2527" t="s">
        <v>35</v>
      </c>
      <c r="C2527" t="s">
        <v>204</v>
      </c>
      <c r="D2527" t="s">
        <v>205</v>
      </c>
      <c r="E2527" t="s">
        <v>206</v>
      </c>
      <c r="F2527" t="s">
        <v>221</v>
      </c>
      <c r="H2527" t="s">
        <v>249</v>
      </c>
      <c r="K2527" t="s">
        <v>210</v>
      </c>
      <c r="L2527" t="s">
        <v>211</v>
      </c>
      <c r="M2527" t="s">
        <v>212</v>
      </c>
      <c r="N2527" t="s">
        <v>213</v>
      </c>
      <c r="O2527" t="s">
        <v>214</v>
      </c>
      <c r="P2527" t="s">
        <v>215</v>
      </c>
      <c r="Q2527">
        <v>7</v>
      </c>
      <c r="R2527" t="s">
        <v>281</v>
      </c>
      <c r="U2527" t="s">
        <v>229</v>
      </c>
      <c r="V2527" t="s">
        <v>218</v>
      </c>
      <c r="W2527" t="s">
        <v>230</v>
      </c>
    </row>
    <row r="2528" spans="1:23" x14ac:dyDescent="0.25">
      <c r="A2528">
        <v>874</v>
      </c>
      <c r="B2528" t="s">
        <v>35</v>
      </c>
      <c r="C2528" t="s">
        <v>204</v>
      </c>
      <c r="D2528" t="s">
        <v>205</v>
      </c>
      <c r="E2528" t="s">
        <v>206</v>
      </c>
      <c r="F2528" t="s">
        <v>207</v>
      </c>
      <c r="G2528" t="s">
        <v>234</v>
      </c>
      <c r="H2528" t="s">
        <v>290</v>
      </c>
      <c r="K2528" t="s">
        <v>257</v>
      </c>
      <c r="L2528" t="s">
        <v>211</v>
      </c>
      <c r="M2528" t="s">
        <v>212</v>
      </c>
      <c r="N2528" t="s">
        <v>223</v>
      </c>
      <c r="O2528" t="s">
        <v>224</v>
      </c>
      <c r="P2528" t="s">
        <v>228</v>
      </c>
      <c r="Q2528">
        <v>12.5</v>
      </c>
      <c r="R2528" t="s">
        <v>282</v>
      </c>
      <c r="U2528" t="s">
        <v>229</v>
      </c>
      <c r="V2528" t="s">
        <v>227</v>
      </c>
      <c r="W2528" t="s">
        <v>219</v>
      </c>
    </row>
    <row r="2529" spans="1:23" x14ac:dyDescent="0.25">
      <c r="A2529">
        <v>875</v>
      </c>
      <c r="B2529" t="s">
        <v>35</v>
      </c>
      <c r="C2529" t="s">
        <v>204</v>
      </c>
      <c r="D2529" t="s">
        <v>205</v>
      </c>
      <c r="E2529" t="s">
        <v>206</v>
      </c>
      <c r="F2529" t="s">
        <v>276</v>
      </c>
      <c r="J2529" t="s">
        <v>277</v>
      </c>
      <c r="K2529" t="s">
        <v>210</v>
      </c>
      <c r="L2529" t="s">
        <v>211</v>
      </c>
      <c r="M2529" t="s">
        <v>212</v>
      </c>
      <c r="N2529" t="s">
        <v>213</v>
      </c>
      <c r="O2529" t="s">
        <v>214</v>
      </c>
      <c r="P2529" t="s">
        <v>215</v>
      </c>
      <c r="Q2529">
        <v>7</v>
      </c>
      <c r="R2529" t="s">
        <v>216</v>
      </c>
      <c r="U2529" t="s">
        <v>226</v>
      </c>
      <c r="V2529" t="s">
        <v>227</v>
      </c>
      <c r="W2529" t="s">
        <v>219</v>
      </c>
    </row>
    <row r="2530" spans="1:23" x14ac:dyDescent="0.25">
      <c r="A2530">
        <v>876</v>
      </c>
      <c r="B2530" t="s">
        <v>35</v>
      </c>
      <c r="C2530" t="s">
        <v>220</v>
      </c>
      <c r="D2530" t="s">
        <v>205</v>
      </c>
      <c r="E2530" t="s">
        <v>206</v>
      </c>
      <c r="F2530" t="s">
        <v>221</v>
      </c>
      <c r="H2530" t="s">
        <v>268</v>
      </c>
      <c r="K2530" t="s">
        <v>210</v>
      </c>
      <c r="L2530" t="s">
        <v>211</v>
      </c>
      <c r="M2530" t="s">
        <v>212</v>
      </c>
      <c r="N2530" t="s">
        <v>213</v>
      </c>
      <c r="O2530" t="s">
        <v>214</v>
      </c>
      <c r="P2530" t="s">
        <v>228</v>
      </c>
      <c r="Q2530">
        <v>12.5</v>
      </c>
      <c r="R2530" t="s">
        <v>233</v>
      </c>
      <c r="U2530" t="s">
        <v>229</v>
      </c>
      <c r="V2530" t="s">
        <v>227</v>
      </c>
      <c r="W2530" t="s">
        <v>219</v>
      </c>
    </row>
    <row r="2531" spans="1:23" x14ac:dyDescent="0.25">
      <c r="A2531">
        <v>878</v>
      </c>
      <c r="B2531" t="s">
        <v>35</v>
      </c>
      <c r="C2531" t="s">
        <v>220</v>
      </c>
      <c r="D2531" t="s">
        <v>205</v>
      </c>
      <c r="E2531" t="s">
        <v>206</v>
      </c>
      <c r="F2531" t="s">
        <v>207</v>
      </c>
      <c r="G2531" t="s">
        <v>231</v>
      </c>
      <c r="H2531" t="s">
        <v>290</v>
      </c>
      <c r="K2531" t="s">
        <v>257</v>
      </c>
      <c r="L2531" t="s">
        <v>211</v>
      </c>
      <c r="M2531" t="s">
        <v>212</v>
      </c>
      <c r="N2531" t="s">
        <v>213</v>
      </c>
      <c r="O2531" t="s">
        <v>214</v>
      </c>
      <c r="P2531" t="s">
        <v>235</v>
      </c>
      <c r="Q2531">
        <v>15</v>
      </c>
      <c r="R2531" t="s">
        <v>614</v>
      </c>
      <c r="U2531" t="s">
        <v>229</v>
      </c>
      <c r="V2531" t="s">
        <v>218</v>
      </c>
      <c r="W2531" t="s">
        <v>219</v>
      </c>
    </row>
    <row r="2532" spans="1:23" x14ac:dyDescent="0.25">
      <c r="A2532">
        <v>879</v>
      </c>
      <c r="B2532" t="s">
        <v>35</v>
      </c>
      <c r="C2532" t="s">
        <v>204</v>
      </c>
      <c r="D2532" t="s">
        <v>205</v>
      </c>
      <c r="E2532" t="s">
        <v>206</v>
      </c>
      <c r="F2532" t="s">
        <v>207</v>
      </c>
      <c r="G2532" t="s">
        <v>234</v>
      </c>
      <c r="H2532" t="s">
        <v>249</v>
      </c>
      <c r="K2532" t="s">
        <v>210</v>
      </c>
      <c r="L2532" t="s">
        <v>211</v>
      </c>
      <c r="M2532" t="s">
        <v>212</v>
      </c>
      <c r="N2532" t="s">
        <v>213</v>
      </c>
      <c r="O2532" t="s">
        <v>214</v>
      </c>
      <c r="P2532" t="s">
        <v>228</v>
      </c>
      <c r="Q2532">
        <v>12.5</v>
      </c>
      <c r="R2532" t="s">
        <v>317</v>
      </c>
      <c r="U2532" t="s">
        <v>229</v>
      </c>
      <c r="V2532" t="s">
        <v>227</v>
      </c>
      <c r="W2532" t="s">
        <v>219</v>
      </c>
    </row>
    <row r="2533" spans="1:23" x14ac:dyDescent="0.25">
      <c r="A2533">
        <v>880</v>
      </c>
      <c r="B2533" t="s">
        <v>35</v>
      </c>
      <c r="C2533" t="s">
        <v>204</v>
      </c>
      <c r="D2533" t="s">
        <v>205</v>
      </c>
      <c r="E2533" t="s">
        <v>206</v>
      </c>
      <c r="F2533" t="s">
        <v>207</v>
      </c>
      <c r="G2533" t="s">
        <v>208</v>
      </c>
      <c r="H2533" t="s">
        <v>240</v>
      </c>
      <c r="K2533" t="s">
        <v>210</v>
      </c>
      <c r="L2533" t="s">
        <v>211</v>
      </c>
      <c r="M2533" t="s">
        <v>212</v>
      </c>
      <c r="N2533" t="s">
        <v>213</v>
      </c>
      <c r="O2533" t="s">
        <v>214</v>
      </c>
      <c r="P2533" t="s">
        <v>228</v>
      </c>
      <c r="Q2533">
        <v>12.5</v>
      </c>
      <c r="R2533" t="s">
        <v>292</v>
      </c>
      <c r="U2533" t="s">
        <v>311</v>
      </c>
      <c r="V2533" t="s">
        <v>218</v>
      </c>
      <c r="W2533" t="s">
        <v>219</v>
      </c>
    </row>
    <row r="2534" spans="1:23" x14ac:dyDescent="0.25">
      <c r="A2534">
        <v>882</v>
      </c>
      <c r="B2534" t="s">
        <v>35</v>
      </c>
      <c r="C2534" t="s">
        <v>204</v>
      </c>
      <c r="D2534" t="s">
        <v>262</v>
      </c>
      <c r="E2534" t="s">
        <v>236</v>
      </c>
      <c r="K2534" t="s">
        <v>236</v>
      </c>
      <c r="N2534" t="s">
        <v>236</v>
      </c>
      <c r="O2534" t="s">
        <v>236</v>
      </c>
    </row>
    <row r="2535" spans="1:23" x14ac:dyDescent="0.25">
      <c r="A2535">
        <v>884</v>
      </c>
      <c r="B2535" t="s">
        <v>35</v>
      </c>
      <c r="C2535" t="s">
        <v>220</v>
      </c>
      <c r="D2535" t="s">
        <v>205</v>
      </c>
      <c r="E2535" t="s">
        <v>206</v>
      </c>
      <c r="F2535" t="s">
        <v>207</v>
      </c>
      <c r="G2535" t="s">
        <v>208</v>
      </c>
      <c r="H2535" t="s">
        <v>240</v>
      </c>
      <c r="K2535" t="s">
        <v>257</v>
      </c>
      <c r="L2535" t="s">
        <v>237</v>
      </c>
      <c r="M2535" t="s">
        <v>238</v>
      </c>
      <c r="N2535" t="s">
        <v>213</v>
      </c>
      <c r="O2535" t="s">
        <v>214</v>
      </c>
      <c r="P2535" t="s">
        <v>228</v>
      </c>
      <c r="Q2535">
        <v>12.5</v>
      </c>
      <c r="R2535" t="s">
        <v>216</v>
      </c>
      <c r="U2535" t="s">
        <v>229</v>
      </c>
      <c r="V2535" t="s">
        <v>218</v>
      </c>
      <c r="W2535" t="s">
        <v>230</v>
      </c>
    </row>
    <row r="2536" spans="1:23" x14ac:dyDescent="0.25">
      <c r="A2536">
        <v>887</v>
      </c>
      <c r="B2536" t="s">
        <v>35</v>
      </c>
      <c r="C2536" t="s">
        <v>204</v>
      </c>
      <c r="D2536" t="s">
        <v>205</v>
      </c>
      <c r="E2536" t="s">
        <v>206</v>
      </c>
      <c r="F2536" t="s">
        <v>207</v>
      </c>
      <c r="G2536" t="s">
        <v>231</v>
      </c>
      <c r="H2536" t="s">
        <v>249</v>
      </c>
      <c r="K2536" t="s">
        <v>210</v>
      </c>
      <c r="L2536" t="s">
        <v>211</v>
      </c>
      <c r="M2536" t="s">
        <v>212</v>
      </c>
      <c r="N2536" t="s">
        <v>213</v>
      </c>
      <c r="O2536" t="s">
        <v>214</v>
      </c>
      <c r="P2536" t="s">
        <v>215</v>
      </c>
      <c r="Q2536">
        <v>7</v>
      </c>
      <c r="R2536" t="s">
        <v>216</v>
      </c>
      <c r="U2536" t="s">
        <v>217</v>
      </c>
      <c r="V2536" t="s">
        <v>218</v>
      </c>
      <c r="W2536" t="s">
        <v>219</v>
      </c>
    </row>
    <row r="2537" spans="1:23" x14ac:dyDescent="0.25">
      <c r="A2537">
        <v>888</v>
      </c>
      <c r="B2537" t="s">
        <v>35</v>
      </c>
      <c r="C2537" t="s">
        <v>204</v>
      </c>
      <c r="D2537" t="s">
        <v>205</v>
      </c>
      <c r="E2537" t="s">
        <v>246</v>
      </c>
      <c r="K2537" t="s">
        <v>48</v>
      </c>
      <c r="N2537" t="s">
        <v>236</v>
      </c>
      <c r="O2537" t="s">
        <v>236</v>
      </c>
      <c r="S2537" t="s">
        <v>247</v>
      </c>
      <c r="T2537">
        <v>110</v>
      </c>
      <c r="U2537" t="s">
        <v>229</v>
      </c>
      <c r="V2537" t="s">
        <v>227</v>
      </c>
      <c r="W2537" t="s">
        <v>219</v>
      </c>
    </row>
    <row r="2538" spans="1:23" x14ac:dyDescent="0.25">
      <c r="A2538">
        <v>889</v>
      </c>
      <c r="B2538" t="s">
        <v>35</v>
      </c>
      <c r="C2538" t="s">
        <v>220</v>
      </c>
      <c r="D2538" t="s">
        <v>205</v>
      </c>
      <c r="E2538" t="s">
        <v>206</v>
      </c>
      <c r="F2538" t="s">
        <v>221</v>
      </c>
      <c r="H2538" t="s">
        <v>249</v>
      </c>
      <c r="K2538" t="s">
        <v>257</v>
      </c>
      <c r="L2538" t="s">
        <v>237</v>
      </c>
      <c r="M2538" t="s">
        <v>238</v>
      </c>
      <c r="N2538" t="s">
        <v>223</v>
      </c>
      <c r="O2538" t="s">
        <v>224</v>
      </c>
      <c r="P2538" t="s">
        <v>228</v>
      </c>
      <c r="Q2538">
        <v>12.5</v>
      </c>
      <c r="R2538" t="s">
        <v>216</v>
      </c>
      <c r="U2538" t="s">
        <v>229</v>
      </c>
      <c r="V2538" t="s">
        <v>218</v>
      </c>
      <c r="W2538" t="s">
        <v>219</v>
      </c>
    </row>
    <row r="2539" spans="1:23" x14ac:dyDescent="0.25">
      <c r="A2539">
        <v>890</v>
      </c>
      <c r="B2539" t="s">
        <v>35</v>
      </c>
      <c r="C2539" t="s">
        <v>204</v>
      </c>
      <c r="D2539" t="s">
        <v>205</v>
      </c>
      <c r="E2539" t="s">
        <v>206</v>
      </c>
      <c r="F2539" t="s">
        <v>207</v>
      </c>
      <c r="G2539" t="s">
        <v>208</v>
      </c>
      <c r="H2539" t="s">
        <v>249</v>
      </c>
      <c r="K2539" t="s">
        <v>210</v>
      </c>
      <c r="L2539" t="s">
        <v>211</v>
      </c>
      <c r="M2539" t="s">
        <v>212</v>
      </c>
      <c r="N2539" t="s">
        <v>213</v>
      </c>
      <c r="O2539" t="s">
        <v>214</v>
      </c>
      <c r="P2539" t="s">
        <v>215</v>
      </c>
      <c r="Q2539">
        <v>7</v>
      </c>
      <c r="R2539" t="s">
        <v>225</v>
      </c>
      <c r="U2539" t="s">
        <v>229</v>
      </c>
      <c r="V2539" t="s">
        <v>227</v>
      </c>
      <c r="W2539" t="s">
        <v>230</v>
      </c>
    </row>
    <row r="2540" spans="1:23" x14ac:dyDescent="0.25">
      <c r="A2540">
        <v>892</v>
      </c>
      <c r="B2540" t="s">
        <v>35</v>
      </c>
      <c r="C2540" t="s">
        <v>204</v>
      </c>
      <c r="D2540" t="s">
        <v>205</v>
      </c>
      <c r="E2540" t="s">
        <v>47</v>
      </c>
      <c r="K2540" t="s">
        <v>47</v>
      </c>
      <c r="N2540" t="s">
        <v>236</v>
      </c>
      <c r="O2540" t="s">
        <v>236</v>
      </c>
    </row>
    <row r="2541" spans="1:23" x14ac:dyDescent="0.25">
      <c r="A2541">
        <v>893</v>
      </c>
      <c r="B2541" t="s">
        <v>35</v>
      </c>
      <c r="C2541" t="s">
        <v>204</v>
      </c>
      <c r="D2541" t="s">
        <v>205</v>
      </c>
      <c r="E2541" t="s">
        <v>43</v>
      </c>
      <c r="K2541" t="s">
        <v>43</v>
      </c>
      <c r="N2541" t="s">
        <v>236</v>
      </c>
      <c r="O2541" t="s">
        <v>236</v>
      </c>
    </row>
    <row r="2542" spans="1:23" x14ac:dyDescent="0.25">
      <c r="A2542">
        <v>895</v>
      </c>
      <c r="B2542" t="s">
        <v>35</v>
      </c>
      <c r="C2542" t="s">
        <v>204</v>
      </c>
      <c r="D2542" t="s">
        <v>205</v>
      </c>
      <c r="E2542" t="s">
        <v>206</v>
      </c>
      <c r="F2542" t="s">
        <v>207</v>
      </c>
      <c r="G2542" t="s">
        <v>231</v>
      </c>
      <c r="H2542" t="s">
        <v>249</v>
      </c>
      <c r="K2542" t="s">
        <v>210</v>
      </c>
      <c r="L2542" t="s">
        <v>211</v>
      </c>
      <c r="M2542" t="s">
        <v>212</v>
      </c>
      <c r="N2542" t="s">
        <v>213</v>
      </c>
      <c r="O2542" t="s">
        <v>214</v>
      </c>
      <c r="P2542" t="s">
        <v>215</v>
      </c>
      <c r="Q2542">
        <v>7</v>
      </c>
      <c r="R2542" t="s">
        <v>216</v>
      </c>
      <c r="U2542" t="s">
        <v>226</v>
      </c>
      <c r="V2542" t="s">
        <v>218</v>
      </c>
      <c r="W2542" t="s">
        <v>219</v>
      </c>
    </row>
    <row r="2543" spans="1:23" x14ac:dyDescent="0.25">
      <c r="A2543">
        <v>897</v>
      </c>
      <c r="B2543" t="s">
        <v>35</v>
      </c>
      <c r="C2543" t="s">
        <v>220</v>
      </c>
      <c r="D2543" t="s">
        <v>205</v>
      </c>
      <c r="E2543" t="s">
        <v>206</v>
      </c>
      <c r="F2543" t="s">
        <v>221</v>
      </c>
      <c r="H2543" t="s">
        <v>249</v>
      </c>
      <c r="K2543" t="s">
        <v>210</v>
      </c>
      <c r="L2543" t="s">
        <v>211</v>
      </c>
      <c r="M2543" t="s">
        <v>212</v>
      </c>
      <c r="N2543" t="s">
        <v>213</v>
      </c>
      <c r="O2543" t="s">
        <v>214</v>
      </c>
      <c r="P2543" t="s">
        <v>215</v>
      </c>
      <c r="Q2543">
        <v>7</v>
      </c>
      <c r="R2543" t="s">
        <v>225</v>
      </c>
      <c r="U2543" t="s">
        <v>229</v>
      </c>
      <c r="V2543" t="s">
        <v>227</v>
      </c>
      <c r="W2543" t="s">
        <v>230</v>
      </c>
    </row>
    <row r="2544" spans="1:23" x14ac:dyDescent="0.25">
      <c r="A2544">
        <v>901</v>
      </c>
      <c r="B2544" t="s">
        <v>35</v>
      </c>
      <c r="C2544" t="s">
        <v>204</v>
      </c>
      <c r="D2544" t="s">
        <v>205</v>
      </c>
      <c r="E2544" t="s">
        <v>206</v>
      </c>
      <c r="F2544" t="s">
        <v>276</v>
      </c>
      <c r="J2544" t="s">
        <v>277</v>
      </c>
      <c r="K2544" t="s">
        <v>243</v>
      </c>
      <c r="L2544" t="s">
        <v>284</v>
      </c>
      <c r="M2544" s="116">
        <v>0.35</v>
      </c>
      <c r="N2544" t="s">
        <v>223</v>
      </c>
      <c r="O2544" t="s">
        <v>224</v>
      </c>
      <c r="P2544" t="s">
        <v>228</v>
      </c>
      <c r="Q2544">
        <v>12.5</v>
      </c>
      <c r="R2544" t="s">
        <v>225</v>
      </c>
      <c r="U2544" t="s">
        <v>229</v>
      </c>
      <c r="V2544" t="s">
        <v>227</v>
      </c>
      <c r="W2544" t="s">
        <v>219</v>
      </c>
    </row>
    <row r="2545" spans="1:23" x14ac:dyDescent="0.25">
      <c r="A2545">
        <v>904</v>
      </c>
      <c r="B2545" t="s">
        <v>35</v>
      </c>
      <c r="C2545" t="s">
        <v>220</v>
      </c>
      <c r="D2545" t="s">
        <v>205</v>
      </c>
      <c r="E2545" t="s">
        <v>206</v>
      </c>
      <c r="F2545" t="s">
        <v>207</v>
      </c>
      <c r="G2545" t="s">
        <v>231</v>
      </c>
      <c r="H2545" t="s">
        <v>290</v>
      </c>
      <c r="K2545" t="s">
        <v>257</v>
      </c>
      <c r="L2545" t="s">
        <v>211</v>
      </c>
      <c r="M2545" t="s">
        <v>212</v>
      </c>
      <c r="N2545" t="s">
        <v>223</v>
      </c>
      <c r="O2545" t="s">
        <v>224</v>
      </c>
      <c r="P2545" t="s">
        <v>235</v>
      </c>
      <c r="Q2545">
        <v>15</v>
      </c>
      <c r="R2545" t="s">
        <v>225</v>
      </c>
      <c r="U2545" t="s">
        <v>226</v>
      </c>
      <c r="V2545" t="s">
        <v>227</v>
      </c>
      <c r="W2545" t="s">
        <v>230</v>
      </c>
    </row>
    <row r="2546" spans="1:23" x14ac:dyDescent="0.25">
      <c r="A2546">
        <v>906</v>
      </c>
      <c r="B2546" t="s">
        <v>35</v>
      </c>
      <c r="C2546" t="s">
        <v>220</v>
      </c>
      <c r="D2546" t="s">
        <v>205</v>
      </c>
      <c r="E2546" t="s">
        <v>206</v>
      </c>
      <c r="F2546" t="s">
        <v>207</v>
      </c>
      <c r="G2546" t="s">
        <v>231</v>
      </c>
      <c r="H2546" t="s">
        <v>615</v>
      </c>
      <c r="K2546" t="s">
        <v>210</v>
      </c>
      <c r="L2546" t="s">
        <v>211</v>
      </c>
      <c r="M2546" t="s">
        <v>212</v>
      </c>
      <c r="N2546" t="s">
        <v>213</v>
      </c>
      <c r="O2546" t="s">
        <v>214</v>
      </c>
      <c r="P2546" t="s">
        <v>215</v>
      </c>
      <c r="Q2546">
        <v>7</v>
      </c>
      <c r="R2546" t="s">
        <v>616</v>
      </c>
      <c r="U2546" t="s">
        <v>226</v>
      </c>
      <c r="V2546" t="s">
        <v>227</v>
      </c>
      <c r="W2546" t="s">
        <v>230</v>
      </c>
    </row>
    <row r="2547" spans="1:23" x14ac:dyDescent="0.25">
      <c r="A2547">
        <v>907</v>
      </c>
      <c r="B2547" t="s">
        <v>35</v>
      </c>
      <c r="C2547" t="s">
        <v>220</v>
      </c>
      <c r="D2547" t="s">
        <v>205</v>
      </c>
      <c r="E2547" t="s">
        <v>206</v>
      </c>
      <c r="F2547" t="s">
        <v>207</v>
      </c>
      <c r="G2547" t="s">
        <v>208</v>
      </c>
      <c r="H2547" t="s">
        <v>240</v>
      </c>
      <c r="K2547" t="s">
        <v>257</v>
      </c>
      <c r="L2547" t="s">
        <v>211</v>
      </c>
      <c r="M2547" t="s">
        <v>212</v>
      </c>
      <c r="N2547" t="s">
        <v>213</v>
      </c>
      <c r="O2547" t="s">
        <v>214</v>
      </c>
      <c r="P2547" t="s">
        <v>259</v>
      </c>
      <c r="Q2547">
        <v>2</v>
      </c>
      <c r="R2547" t="s">
        <v>216</v>
      </c>
      <c r="U2547" t="s">
        <v>261</v>
      </c>
      <c r="V2547" t="s">
        <v>227</v>
      </c>
      <c r="W2547" t="s">
        <v>230</v>
      </c>
    </row>
    <row r="2548" spans="1:23" x14ac:dyDescent="0.25">
      <c r="A2548">
        <v>908</v>
      </c>
      <c r="B2548" t="s">
        <v>35</v>
      </c>
      <c r="C2548" t="s">
        <v>204</v>
      </c>
      <c r="D2548" t="s">
        <v>205</v>
      </c>
      <c r="E2548" t="s">
        <v>206</v>
      </c>
      <c r="F2548" t="s">
        <v>276</v>
      </c>
      <c r="J2548" t="s">
        <v>277</v>
      </c>
      <c r="K2548" t="s">
        <v>257</v>
      </c>
      <c r="L2548" t="s">
        <v>211</v>
      </c>
      <c r="M2548" t="s">
        <v>212</v>
      </c>
      <c r="N2548" t="s">
        <v>213</v>
      </c>
      <c r="O2548" t="s">
        <v>214</v>
      </c>
      <c r="P2548" t="s">
        <v>228</v>
      </c>
      <c r="Q2548">
        <v>12.5</v>
      </c>
      <c r="R2548" t="s">
        <v>292</v>
      </c>
      <c r="U2548" t="s">
        <v>300</v>
      </c>
      <c r="V2548" t="s">
        <v>218</v>
      </c>
      <c r="W2548" t="s">
        <v>219</v>
      </c>
    </row>
    <row r="2549" spans="1:23" x14ac:dyDescent="0.25">
      <c r="A2549">
        <v>909</v>
      </c>
      <c r="B2549" t="s">
        <v>35</v>
      </c>
      <c r="C2549" t="s">
        <v>220</v>
      </c>
      <c r="D2549" t="s">
        <v>205</v>
      </c>
      <c r="E2549" t="s">
        <v>206</v>
      </c>
      <c r="F2549" t="s">
        <v>276</v>
      </c>
      <c r="J2549" t="s">
        <v>442</v>
      </c>
      <c r="K2549" t="s">
        <v>210</v>
      </c>
      <c r="L2549" t="s">
        <v>237</v>
      </c>
      <c r="M2549" t="s">
        <v>238</v>
      </c>
      <c r="N2549" t="s">
        <v>213</v>
      </c>
      <c r="O2549" t="s">
        <v>214</v>
      </c>
      <c r="P2549" t="s">
        <v>215</v>
      </c>
      <c r="Q2549">
        <v>7</v>
      </c>
      <c r="R2549" t="s">
        <v>216</v>
      </c>
      <c r="U2549" t="s">
        <v>226</v>
      </c>
      <c r="V2549" t="s">
        <v>227</v>
      </c>
      <c r="W2549" t="s">
        <v>230</v>
      </c>
    </row>
    <row r="2550" spans="1:23" x14ac:dyDescent="0.25">
      <c r="A2550">
        <v>910</v>
      </c>
      <c r="B2550" t="s">
        <v>35</v>
      </c>
      <c r="C2550" t="s">
        <v>220</v>
      </c>
      <c r="D2550" t="s">
        <v>205</v>
      </c>
      <c r="E2550" t="s">
        <v>206</v>
      </c>
      <c r="F2550" t="s">
        <v>276</v>
      </c>
      <c r="J2550" t="s">
        <v>321</v>
      </c>
      <c r="K2550" t="s">
        <v>210</v>
      </c>
      <c r="L2550" t="s">
        <v>211</v>
      </c>
      <c r="M2550" t="s">
        <v>212</v>
      </c>
      <c r="N2550" t="s">
        <v>213</v>
      </c>
      <c r="O2550" t="s">
        <v>214</v>
      </c>
      <c r="P2550" t="s">
        <v>228</v>
      </c>
      <c r="Q2550">
        <v>12.5</v>
      </c>
      <c r="R2550" t="s">
        <v>281</v>
      </c>
      <c r="U2550" t="s">
        <v>283</v>
      </c>
      <c r="V2550" t="s">
        <v>227</v>
      </c>
      <c r="W2550" t="s">
        <v>230</v>
      </c>
    </row>
    <row r="2551" spans="1:23" x14ac:dyDescent="0.25">
      <c r="A2551">
        <v>911</v>
      </c>
      <c r="B2551" t="s">
        <v>35</v>
      </c>
      <c r="C2551" t="s">
        <v>220</v>
      </c>
      <c r="D2551" t="s">
        <v>205</v>
      </c>
      <c r="E2551" t="s">
        <v>206</v>
      </c>
      <c r="F2551" t="s">
        <v>207</v>
      </c>
      <c r="G2551" t="s">
        <v>231</v>
      </c>
      <c r="H2551" t="s">
        <v>222</v>
      </c>
      <c r="K2551" t="s">
        <v>210</v>
      </c>
      <c r="L2551" t="s">
        <v>211</v>
      </c>
      <c r="M2551" t="s">
        <v>212</v>
      </c>
      <c r="N2551" t="s">
        <v>213</v>
      </c>
      <c r="O2551" t="s">
        <v>214</v>
      </c>
      <c r="P2551" t="s">
        <v>228</v>
      </c>
      <c r="Q2551">
        <v>12.5</v>
      </c>
      <c r="R2551" t="s">
        <v>216</v>
      </c>
      <c r="U2551" t="s">
        <v>229</v>
      </c>
      <c r="V2551" t="s">
        <v>227</v>
      </c>
      <c r="W2551" t="s">
        <v>230</v>
      </c>
    </row>
    <row r="2552" spans="1:23" x14ac:dyDescent="0.25">
      <c r="A2552">
        <v>912</v>
      </c>
      <c r="B2552" t="s">
        <v>35</v>
      </c>
      <c r="C2552" t="s">
        <v>220</v>
      </c>
      <c r="D2552" t="s">
        <v>205</v>
      </c>
      <c r="E2552" t="s">
        <v>206</v>
      </c>
      <c r="F2552" t="s">
        <v>276</v>
      </c>
      <c r="J2552" t="s">
        <v>302</v>
      </c>
      <c r="K2552" t="s">
        <v>257</v>
      </c>
      <c r="L2552" t="s">
        <v>211</v>
      </c>
      <c r="M2552" t="s">
        <v>212</v>
      </c>
      <c r="N2552" t="s">
        <v>213</v>
      </c>
      <c r="O2552" t="s">
        <v>214</v>
      </c>
      <c r="P2552" t="s">
        <v>228</v>
      </c>
      <c r="Q2552">
        <v>12.5</v>
      </c>
      <c r="R2552" t="s">
        <v>239</v>
      </c>
      <c r="U2552" t="s">
        <v>270</v>
      </c>
      <c r="V2552" t="s">
        <v>227</v>
      </c>
      <c r="W2552" t="s">
        <v>230</v>
      </c>
    </row>
    <row r="2553" spans="1:23" x14ac:dyDescent="0.25">
      <c r="A2553">
        <v>915</v>
      </c>
      <c r="B2553" t="s">
        <v>35</v>
      </c>
      <c r="C2553" t="s">
        <v>220</v>
      </c>
      <c r="D2553" t="s">
        <v>205</v>
      </c>
      <c r="E2553" t="s">
        <v>206</v>
      </c>
      <c r="F2553" t="s">
        <v>221</v>
      </c>
      <c r="H2553" t="s">
        <v>290</v>
      </c>
      <c r="K2553" t="s">
        <v>210</v>
      </c>
      <c r="L2553" t="s">
        <v>211</v>
      </c>
      <c r="M2553" t="s">
        <v>212</v>
      </c>
      <c r="N2553" t="s">
        <v>213</v>
      </c>
      <c r="O2553" t="s">
        <v>214</v>
      </c>
      <c r="P2553" t="s">
        <v>235</v>
      </c>
      <c r="Q2553">
        <v>15</v>
      </c>
      <c r="R2553" t="s">
        <v>233</v>
      </c>
      <c r="U2553" t="s">
        <v>229</v>
      </c>
      <c r="V2553" t="s">
        <v>218</v>
      </c>
      <c r="W2553" t="s">
        <v>219</v>
      </c>
    </row>
    <row r="2554" spans="1:23" x14ac:dyDescent="0.25">
      <c r="A2554">
        <v>917</v>
      </c>
      <c r="B2554" t="s">
        <v>35</v>
      </c>
      <c r="C2554" t="s">
        <v>204</v>
      </c>
      <c r="D2554" t="s">
        <v>205</v>
      </c>
      <c r="E2554" t="s">
        <v>44</v>
      </c>
      <c r="K2554" t="s">
        <v>44</v>
      </c>
      <c r="N2554" t="s">
        <v>236</v>
      </c>
      <c r="O2554" t="s">
        <v>236</v>
      </c>
    </row>
    <row r="2555" spans="1:23" x14ac:dyDescent="0.25">
      <c r="A2555">
        <v>918</v>
      </c>
      <c r="B2555" t="s">
        <v>35</v>
      </c>
      <c r="C2555" t="s">
        <v>220</v>
      </c>
      <c r="D2555" t="s">
        <v>205</v>
      </c>
      <c r="E2555" t="s">
        <v>206</v>
      </c>
      <c r="F2555" t="s">
        <v>207</v>
      </c>
      <c r="G2555" t="s">
        <v>231</v>
      </c>
      <c r="H2555" t="s">
        <v>240</v>
      </c>
      <c r="K2555" t="s">
        <v>210</v>
      </c>
      <c r="L2555" t="s">
        <v>211</v>
      </c>
      <c r="M2555" t="s">
        <v>212</v>
      </c>
      <c r="N2555" t="s">
        <v>223</v>
      </c>
      <c r="O2555" t="s">
        <v>224</v>
      </c>
      <c r="P2555" t="s">
        <v>235</v>
      </c>
      <c r="Q2555">
        <v>15</v>
      </c>
      <c r="R2555" t="s">
        <v>216</v>
      </c>
      <c r="U2555" t="s">
        <v>229</v>
      </c>
      <c r="V2555" t="s">
        <v>227</v>
      </c>
      <c r="W2555" t="s">
        <v>230</v>
      </c>
    </row>
    <row r="2556" spans="1:23" x14ac:dyDescent="0.25">
      <c r="A2556">
        <v>919</v>
      </c>
      <c r="B2556" t="s">
        <v>35</v>
      </c>
      <c r="C2556" t="s">
        <v>204</v>
      </c>
      <c r="D2556" t="s">
        <v>205</v>
      </c>
      <c r="E2556" t="s">
        <v>206</v>
      </c>
      <c r="F2556" t="s">
        <v>207</v>
      </c>
      <c r="G2556" t="s">
        <v>208</v>
      </c>
      <c r="H2556" t="s">
        <v>249</v>
      </c>
      <c r="K2556" t="s">
        <v>210</v>
      </c>
      <c r="L2556" t="s">
        <v>211</v>
      </c>
      <c r="M2556" t="s">
        <v>212</v>
      </c>
      <c r="N2556" t="s">
        <v>223</v>
      </c>
      <c r="O2556" t="s">
        <v>224</v>
      </c>
      <c r="P2556" t="s">
        <v>228</v>
      </c>
      <c r="Q2556">
        <v>12.5</v>
      </c>
      <c r="R2556" t="s">
        <v>239</v>
      </c>
      <c r="U2556" t="s">
        <v>226</v>
      </c>
      <c r="V2556" t="s">
        <v>218</v>
      </c>
      <c r="W2556" t="s">
        <v>219</v>
      </c>
    </row>
    <row r="2557" spans="1:23" x14ac:dyDescent="0.25">
      <c r="A2557">
        <v>921</v>
      </c>
      <c r="B2557" t="s">
        <v>35</v>
      </c>
      <c r="C2557" t="s">
        <v>204</v>
      </c>
      <c r="D2557" t="s">
        <v>205</v>
      </c>
      <c r="E2557" t="s">
        <v>206</v>
      </c>
      <c r="F2557" t="s">
        <v>276</v>
      </c>
      <c r="J2557" t="s">
        <v>277</v>
      </c>
      <c r="K2557" t="s">
        <v>210</v>
      </c>
      <c r="L2557" t="s">
        <v>211</v>
      </c>
      <c r="M2557" t="s">
        <v>212</v>
      </c>
      <c r="N2557" t="s">
        <v>213</v>
      </c>
      <c r="O2557" t="s">
        <v>214</v>
      </c>
      <c r="P2557" t="s">
        <v>228</v>
      </c>
      <c r="Q2557">
        <v>12.5</v>
      </c>
      <c r="R2557" t="s">
        <v>216</v>
      </c>
      <c r="U2557" t="s">
        <v>229</v>
      </c>
      <c r="V2557" t="s">
        <v>218</v>
      </c>
      <c r="W2557" t="s">
        <v>230</v>
      </c>
    </row>
    <row r="2558" spans="1:23" x14ac:dyDescent="0.25">
      <c r="A2558">
        <v>923</v>
      </c>
      <c r="B2558" t="s">
        <v>35</v>
      </c>
      <c r="C2558" t="s">
        <v>204</v>
      </c>
      <c r="D2558" t="s">
        <v>205</v>
      </c>
      <c r="E2558" t="s">
        <v>206</v>
      </c>
      <c r="F2558" t="s">
        <v>276</v>
      </c>
      <c r="J2558" t="s">
        <v>617</v>
      </c>
      <c r="K2558" t="s">
        <v>210</v>
      </c>
      <c r="L2558" t="s">
        <v>211</v>
      </c>
      <c r="M2558" t="s">
        <v>212</v>
      </c>
      <c r="N2558" t="s">
        <v>213</v>
      </c>
      <c r="O2558" t="s">
        <v>214</v>
      </c>
      <c r="P2558" t="s">
        <v>228</v>
      </c>
      <c r="Q2558">
        <v>12.5</v>
      </c>
      <c r="R2558" t="s">
        <v>216</v>
      </c>
      <c r="U2558" t="s">
        <v>229</v>
      </c>
      <c r="V2558" t="s">
        <v>218</v>
      </c>
      <c r="W2558" t="s">
        <v>219</v>
      </c>
    </row>
    <row r="2559" spans="1:23" x14ac:dyDescent="0.25">
      <c r="A2559">
        <v>925</v>
      </c>
      <c r="B2559" t="s">
        <v>35</v>
      </c>
      <c r="C2559" t="s">
        <v>220</v>
      </c>
      <c r="D2559" t="s">
        <v>205</v>
      </c>
      <c r="E2559" t="s">
        <v>206</v>
      </c>
      <c r="F2559" t="s">
        <v>207</v>
      </c>
      <c r="G2559" t="s">
        <v>231</v>
      </c>
      <c r="H2559" t="s">
        <v>222</v>
      </c>
      <c r="K2559" t="s">
        <v>210</v>
      </c>
      <c r="L2559" t="s">
        <v>211</v>
      </c>
      <c r="M2559" t="s">
        <v>212</v>
      </c>
      <c r="N2559" t="s">
        <v>223</v>
      </c>
      <c r="O2559" t="s">
        <v>224</v>
      </c>
      <c r="P2559" t="s">
        <v>235</v>
      </c>
      <c r="Q2559">
        <v>15</v>
      </c>
      <c r="R2559" t="s">
        <v>306</v>
      </c>
      <c r="U2559" t="s">
        <v>229</v>
      </c>
      <c r="V2559" t="s">
        <v>227</v>
      </c>
      <c r="W2559" t="s">
        <v>219</v>
      </c>
    </row>
    <row r="2560" spans="1:23" x14ac:dyDescent="0.25">
      <c r="A2560">
        <v>926</v>
      </c>
      <c r="B2560" t="s">
        <v>35</v>
      </c>
      <c r="C2560" t="s">
        <v>204</v>
      </c>
      <c r="D2560" t="s">
        <v>205</v>
      </c>
      <c r="E2560" t="s">
        <v>206</v>
      </c>
      <c r="F2560" t="s">
        <v>221</v>
      </c>
      <c r="H2560" t="s">
        <v>271</v>
      </c>
      <c r="K2560" t="s">
        <v>210</v>
      </c>
      <c r="L2560" t="s">
        <v>211</v>
      </c>
      <c r="M2560" t="s">
        <v>212</v>
      </c>
      <c r="N2560" t="s">
        <v>213</v>
      </c>
      <c r="O2560" t="s">
        <v>214</v>
      </c>
      <c r="P2560" t="s">
        <v>215</v>
      </c>
      <c r="Q2560">
        <v>7</v>
      </c>
      <c r="R2560" t="s">
        <v>258</v>
      </c>
      <c r="U2560" t="s">
        <v>226</v>
      </c>
      <c r="V2560" t="s">
        <v>227</v>
      </c>
      <c r="W2560" t="s">
        <v>230</v>
      </c>
    </row>
    <row r="2561" spans="1:23" x14ac:dyDescent="0.25">
      <c r="A2561">
        <v>927</v>
      </c>
      <c r="B2561" t="s">
        <v>35</v>
      </c>
      <c r="C2561" t="s">
        <v>204</v>
      </c>
      <c r="D2561" t="s">
        <v>205</v>
      </c>
      <c r="E2561" t="s">
        <v>206</v>
      </c>
      <c r="F2561" t="s">
        <v>221</v>
      </c>
      <c r="H2561" t="s">
        <v>290</v>
      </c>
      <c r="K2561" t="s">
        <v>210</v>
      </c>
      <c r="L2561" t="s">
        <v>211</v>
      </c>
      <c r="M2561" t="s">
        <v>212</v>
      </c>
      <c r="N2561" t="s">
        <v>213</v>
      </c>
      <c r="O2561" t="s">
        <v>214</v>
      </c>
      <c r="P2561" t="s">
        <v>215</v>
      </c>
      <c r="Q2561">
        <v>7</v>
      </c>
      <c r="R2561" t="s">
        <v>258</v>
      </c>
      <c r="U2561" t="s">
        <v>226</v>
      </c>
      <c r="V2561" t="s">
        <v>227</v>
      </c>
      <c r="W2561" t="s">
        <v>230</v>
      </c>
    </row>
    <row r="2562" spans="1:23" x14ac:dyDescent="0.25">
      <c r="A2562">
        <v>928</v>
      </c>
      <c r="B2562" t="s">
        <v>35</v>
      </c>
      <c r="C2562" t="s">
        <v>220</v>
      </c>
      <c r="D2562" t="s">
        <v>205</v>
      </c>
      <c r="E2562" t="s">
        <v>206</v>
      </c>
      <c r="F2562" t="s">
        <v>207</v>
      </c>
      <c r="G2562" t="s">
        <v>231</v>
      </c>
      <c r="H2562" t="s">
        <v>222</v>
      </c>
      <c r="K2562" t="s">
        <v>210</v>
      </c>
      <c r="L2562" t="s">
        <v>211</v>
      </c>
      <c r="M2562" t="s">
        <v>212</v>
      </c>
      <c r="N2562" t="s">
        <v>213</v>
      </c>
      <c r="O2562" t="s">
        <v>214</v>
      </c>
      <c r="P2562" t="s">
        <v>235</v>
      </c>
      <c r="Q2562">
        <v>15</v>
      </c>
      <c r="R2562" t="s">
        <v>260</v>
      </c>
      <c r="U2562" t="s">
        <v>229</v>
      </c>
      <c r="V2562" t="s">
        <v>227</v>
      </c>
      <c r="W2562" t="s">
        <v>230</v>
      </c>
    </row>
    <row r="2563" spans="1:23" x14ac:dyDescent="0.25">
      <c r="A2563">
        <v>929</v>
      </c>
      <c r="B2563" t="s">
        <v>35</v>
      </c>
      <c r="C2563" t="s">
        <v>204</v>
      </c>
      <c r="D2563" t="s">
        <v>205</v>
      </c>
      <c r="E2563" t="s">
        <v>246</v>
      </c>
      <c r="K2563" t="s">
        <v>48</v>
      </c>
      <c r="N2563" t="s">
        <v>236</v>
      </c>
      <c r="O2563" t="s">
        <v>236</v>
      </c>
      <c r="S2563" t="s">
        <v>263</v>
      </c>
      <c r="T2563">
        <v>100</v>
      </c>
      <c r="U2563" t="s">
        <v>226</v>
      </c>
      <c r="V2563" t="s">
        <v>218</v>
      </c>
      <c r="W2563" t="s">
        <v>230</v>
      </c>
    </row>
    <row r="2564" spans="1:23" x14ac:dyDescent="0.25">
      <c r="A2564">
        <v>930</v>
      </c>
      <c r="B2564" t="s">
        <v>35</v>
      </c>
      <c r="C2564" t="s">
        <v>204</v>
      </c>
      <c r="D2564" t="s">
        <v>205</v>
      </c>
      <c r="E2564" t="s">
        <v>44</v>
      </c>
      <c r="K2564" t="s">
        <v>44</v>
      </c>
      <c r="N2564" t="s">
        <v>236</v>
      </c>
      <c r="O2564" t="s">
        <v>236</v>
      </c>
    </row>
    <row r="2565" spans="1:23" x14ac:dyDescent="0.25">
      <c r="A2565">
        <v>931</v>
      </c>
      <c r="B2565" t="s">
        <v>35</v>
      </c>
      <c r="C2565" t="s">
        <v>220</v>
      </c>
      <c r="D2565" t="s">
        <v>205</v>
      </c>
      <c r="E2565" t="s">
        <v>206</v>
      </c>
      <c r="F2565" t="s">
        <v>207</v>
      </c>
      <c r="G2565" t="s">
        <v>231</v>
      </c>
      <c r="H2565" t="s">
        <v>290</v>
      </c>
      <c r="K2565" t="s">
        <v>210</v>
      </c>
      <c r="L2565" t="s">
        <v>211</v>
      </c>
      <c r="M2565" t="s">
        <v>212</v>
      </c>
      <c r="N2565" t="s">
        <v>213</v>
      </c>
      <c r="O2565" t="s">
        <v>214</v>
      </c>
      <c r="P2565" t="s">
        <v>215</v>
      </c>
      <c r="Q2565">
        <v>7</v>
      </c>
      <c r="R2565" t="s">
        <v>317</v>
      </c>
      <c r="U2565" t="s">
        <v>226</v>
      </c>
      <c r="V2565" t="s">
        <v>227</v>
      </c>
      <c r="W2565" t="s">
        <v>230</v>
      </c>
    </row>
    <row r="2566" spans="1:23" x14ac:dyDescent="0.25">
      <c r="A2566">
        <v>932</v>
      </c>
      <c r="B2566" t="s">
        <v>35</v>
      </c>
      <c r="C2566" t="s">
        <v>204</v>
      </c>
      <c r="D2566" t="s">
        <v>205</v>
      </c>
      <c r="E2566" t="s">
        <v>206</v>
      </c>
      <c r="F2566" t="s">
        <v>207</v>
      </c>
      <c r="G2566" t="s">
        <v>245</v>
      </c>
      <c r="H2566" t="s">
        <v>271</v>
      </c>
      <c r="K2566" t="s">
        <v>210</v>
      </c>
      <c r="L2566" t="s">
        <v>237</v>
      </c>
      <c r="M2566" t="s">
        <v>238</v>
      </c>
      <c r="N2566" t="s">
        <v>223</v>
      </c>
      <c r="O2566" t="s">
        <v>224</v>
      </c>
      <c r="P2566" t="s">
        <v>235</v>
      </c>
      <c r="Q2566">
        <v>15</v>
      </c>
      <c r="R2566" t="s">
        <v>281</v>
      </c>
      <c r="U2566" t="s">
        <v>229</v>
      </c>
      <c r="V2566" t="s">
        <v>218</v>
      </c>
      <c r="W2566" t="s">
        <v>219</v>
      </c>
    </row>
    <row r="2567" spans="1:23" x14ac:dyDescent="0.25">
      <c r="A2567">
        <v>933</v>
      </c>
      <c r="B2567" t="s">
        <v>35</v>
      </c>
      <c r="C2567" t="s">
        <v>204</v>
      </c>
      <c r="D2567" t="s">
        <v>205</v>
      </c>
      <c r="E2567" t="s">
        <v>206</v>
      </c>
      <c r="F2567" t="s">
        <v>276</v>
      </c>
      <c r="J2567" t="s">
        <v>277</v>
      </c>
      <c r="K2567" t="s">
        <v>210</v>
      </c>
      <c r="L2567" t="s">
        <v>211</v>
      </c>
      <c r="M2567" t="s">
        <v>212</v>
      </c>
      <c r="N2567" t="s">
        <v>213</v>
      </c>
      <c r="O2567" t="s">
        <v>214</v>
      </c>
      <c r="P2567" t="s">
        <v>215</v>
      </c>
      <c r="Q2567">
        <v>7</v>
      </c>
      <c r="R2567" t="s">
        <v>216</v>
      </c>
      <c r="U2567" t="s">
        <v>226</v>
      </c>
      <c r="V2567" t="s">
        <v>227</v>
      </c>
      <c r="W2567" t="s">
        <v>230</v>
      </c>
    </row>
    <row r="2568" spans="1:23" x14ac:dyDescent="0.25">
      <c r="A2568">
        <v>934</v>
      </c>
      <c r="B2568" t="s">
        <v>35</v>
      </c>
      <c r="C2568" t="s">
        <v>220</v>
      </c>
      <c r="D2568" t="s">
        <v>205</v>
      </c>
      <c r="E2568" t="s">
        <v>206</v>
      </c>
      <c r="F2568" t="s">
        <v>276</v>
      </c>
      <c r="J2568" t="s">
        <v>618</v>
      </c>
      <c r="K2568" t="s">
        <v>210</v>
      </c>
      <c r="L2568" t="s">
        <v>237</v>
      </c>
      <c r="M2568" t="s">
        <v>238</v>
      </c>
      <c r="N2568" t="s">
        <v>213</v>
      </c>
      <c r="O2568" t="s">
        <v>214</v>
      </c>
      <c r="P2568" t="s">
        <v>228</v>
      </c>
      <c r="Q2568">
        <v>12.5</v>
      </c>
      <c r="R2568" t="s">
        <v>258</v>
      </c>
      <c r="U2568" t="s">
        <v>229</v>
      </c>
      <c r="V2568" t="s">
        <v>227</v>
      </c>
      <c r="W2568" t="s">
        <v>230</v>
      </c>
    </row>
    <row r="2569" spans="1:23" x14ac:dyDescent="0.25">
      <c r="A2569">
        <v>935</v>
      </c>
      <c r="B2569" t="s">
        <v>35</v>
      </c>
      <c r="C2569" t="s">
        <v>204</v>
      </c>
      <c r="D2569" t="s">
        <v>205</v>
      </c>
      <c r="E2569" t="s">
        <v>206</v>
      </c>
      <c r="F2569" t="s">
        <v>207</v>
      </c>
      <c r="G2569" t="s">
        <v>234</v>
      </c>
      <c r="H2569" t="s">
        <v>249</v>
      </c>
      <c r="K2569" t="s">
        <v>210</v>
      </c>
      <c r="L2569" t="s">
        <v>237</v>
      </c>
      <c r="M2569" t="s">
        <v>238</v>
      </c>
      <c r="N2569" t="s">
        <v>223</v>
      </c>
      <c r="O2569" t="s">
        <v>224</v>
      </c>
      <c r="P2569" t="s">
        <v>228</v>
      </c>
      <c r="Q2569">
        <v>12.5</v>
      </c>
      <c r="R2569" t="s">
        <v>216</v>
      </c>
      <c r="U2569" t="s">
        <v>229</v>
      </c>
      <c r="V2569" t="s">
        <v>227</v>
      </c>
      <c r="W2569" t="s">
        <v>219</v>
      </c>
    </row>
    <row r="2570" spans="1:23" x14ac:dyDescent="0.25">
      <c r="A2570">
        <v>936</v>
      </c>
      <c r="B2570" t="s">
        <v>35</v>
      </c>
      <c r="C2570" t="s">
        <v>204</v>
      </c>
      <c r="D2570" t="s">
        <v>205</v>
      </c>
      <c r="E2570" t="s">
        <v>206</v>
      </c>
      <c r="F2570" t="s">
        <v>276</v>
      </c>
      <c r="J2570" t="s">
        <v>277</v>
      </c>
      <c r="K2570" t="s">
        <v>257</v>
      </c>
      <c r="L2570" t="s">
        <v>211</v>
      </c>
      <c r="M2570" t="s">
        <v>212</v>
      </c>
      <c r="N2570" t="s">
        <v>213</v>
      </c>
      <c r="O2570" t="s">
        <v>214</v>
      </c>
      <c r="P2570" t="s">
        <v>215</v>
      </c>
      <c r="Q2570">
        <v>7</v>
      </c>
      <c r="R2570" t="s">
        <v>216</v>
      </c>
      <c r="U2570" t="s">
        <v>298</v>
      </c>
      <c r="V2570" t="s">
        <v>227</v>
      </c>
      <c r="W2570" t="s">
        <v>230</v>
      </c>
    </row>
    <row r="2571" spans="1:23" x14ac:dyDescent="0.25">
      <c r="A2571">
        <v>939</v>
      </c>
      <c r="B2571" t="s">
        <v>35</v>
      </c>
      <c r="C2571" t="s">
        <v>204</v>
      </c>
      <c r="D2571" t="s">
        <v>205</v>
      </c>
      <c r="E2571" t="s">
        <v>206</v>
      </c>
      <c r="F2571" t="s">
        <v>221</v>
      </c>
      <c r="H2571" t="s">
        <v>249</v>
      </c>
      <c r="K2571" t="s">
        <v>210</v>
      </c>
      <c r="L2571" t="s">
        <v>211</v>
      </c>
      <c r="M2571" t="s">
        <v>212</v>
      </c>
      <c r="N2571" t="s">
        <v>213</v>
      </c>
      <c r="O2571" t="s">
        <v>214</v>
      </c>
      <c r="P2571" t="s">
        <v>215</v>
      </c>
      <c r="Q2571">
        <v>7</v>
      </c>
      <c r="R2571" t="s">
        <v>216</v>
      </c>
      <c r="U2571" t="s">
        <v>229</v>
      </c>
      <c r="V2571" t="s">
        <v>227</v>
      </c>
      <c r="W2571" t="s">
        <v>219</v>
      </c>
    </row>
    <row r="2572" spans="1:23" x14ac:dyDescent="0.25">
      <c r="A2572">
        <v>941</v>
      </c>
      <c r="B2572" t="s">
        <v>35</v>
      </c>
      <c r="C2572" t="s">
        <v>204</v>
      </c>
      <c r="D2572" t="s">
        <v>205</v>
      </c>
      <c r="E2572" t="s">
        <v>206</v>
      </c>
      <c r="F2572" t="s">
        <v>207</v>
      </c>
      <c r="G2572" t="s">
        <v>208</v>
      </c>
      <c r="H2572" t="s">
        <v>232</v>
      </c>
      <c r="K2572" t="s">
        <v>210</v>
      </c>
      <c r="L2572" t="s">
        <v>211</v>
      </c>
      <c r="M2572" t="s">
        <v>212</v>
      </c>
      <c r="N2572" t="s">
        <v>213</v>
      </c>
      <c r="O2572" t="s">
        <v>214</v>
      </c>
      <c r="P2572" t="s">
        <v>215</v>
      </c>
      <c r="Q2572">
        <v>7</v>
      </c>
      <c r="R2572" t="s">
        <v>216</v>
      </c>
      <c r="U2572" t="s">
        <v>229</v>
      </c>
      <c r="V2572" t="s">
        <v>227</v>
      </c>
      <c r="W2572" t="s">
        <v>219</v>
      </c>
    </row>
    <row r="2573" spans="1:23" x14ac:dyDescent="0.25">
      <c r="A2573">
        <v>942</v>
      </c>
      <c r="B2573" t="s">
        <v>35</v>
      </c>
      <c r="C2573" t="s">
        <v>204</v>
      </c>
      <c r="D2573" t="s">
        <v>205</v>
      </c>
      <c r="E2573" t="s">
        <v>206</v>
      </c>
      <c r="F2573" t="s">
        <v>221</v>
      </c>
      <c r="H2573" t="s">
        <v>249</v>
      </c>
      <c r="K2573" t="s">
        <v>210</v>
      </c>
      <c r="L2573" t="s">
        <v>211</v>
      </c>
      <c r="M2573" t="s">
        <v>212</v>
      </c>
      <c r="N2573" t="s">
        <v>213</v>
      </c>
      <c r="O2573" t="s">
        <v>214</v>
      </c>
      <c r="P2573" t="s">
        <v>235</v>
      </c>
      <c r="Q2573">
        <v>15</v>
      </c>
      <c r="R2573" t="s">
        <v>216</v>
      </c>
      <c r="U2573" t="s">
        <v>229</v>
      </c>
      <c r="V2573" t="s">
        <v>218</v>
      </c>
      <c r="W2573" t="s">
        <v>230</v>
      </c>
    </row>
    <row r="2574" spans="1:23" x14ac:dyDescent="0.25">
      <c r="A2574">
        <v>944</v>
      </c>
      <c r="B2574" t="s">
        <v>35</v>
      </c>
      <c r="C2574" t="s">
        <v>204</v>
      </c>
      <c r="D2574" t="s">
        <v>205</v>
      </c>
      <c r="E2574" t="s">
        <v>206</v>
      </c>
      <c r="F2574" t="s">
        <v>276</v>
      </c>
      <c r="J2574" t="s">
        <v>277</v>
      </c>
      <c r="K2574" t="s">
        <v>210</v>
      </c>
      <c r="L2574" t="s">
        <v>211</v>
      </c>
      <c r="M2574" t="s">
        <v>212</v>
      </c>
      <c r="N2574" t="s">
        <v>213</v>
      </c>
      <c r="O2574" t="s">
        <v>214</v>
      </c>
      <c r="P2574" t="s">
        <v>215</v>
      </c>
      <c r="Q2574">
        <v>7</v>
      </c>
      <c r="R2574" t="s">
        <v>216</v>
      </c>
      <c r="U2574" t="s">
        <v>270</v>
      </c>
      <c r="V2574" t="s">
        <v>218</v>
      </c>
      <c r="W2574" t="s">
        <v>219</v>
      </c>
    </row>
    <row r="2575" spans="1:23" x14ac:dyDescent="0.25">
      <c r="A2575">
        <v>945</v>
      </c>
      <c r="B2575" t="s">
        <v>35</v>
      </c>
      <c r="C2575" t="s">
        <v>220</v>
      </c>
      <c r="D2575" t="s">
        <v>205</v>
      </c>
      <c r="E2575" t="s">
        <v>206</v>
      </c>
      <c r="F2575" t="s">
        <v>221</v>
      </c>
      <c r="H2575" t="s">
        <v>290</v>
      </c>
      <c r="K2575" t="s">
        <v>210</v>
      </c>
      <c r="L2575" t="s">
        <v>211</v>
      </c>
      <c r="M2575" t="s">
        <v>212</v>
      </c>
      <c r="N2575" t="s">
        <v>213</v>
      </c>
      <c r="O2575" t="s">
        <v>214</v>
      </c>
      <c r="P2575" t="s">
        <v>235</v>
      </c>
      <c r="Q2575">
        <v>15</v>
      </c>
      <c r="R2575" t="s">
        <v>619</v>
      </c>
      <c r="U2575" t="s">
        <v>270</v>
      </c>
      <c r="V2575" t="s">
        <v>218</v>
      </c>
      <c r="W2575" t="s">
        <v>219</v>
      </c>
    </row>
    <row r="2576" spans="1:23" x14ac:dyDescent="0.25">
      <c r="A2576">
        <v>946</v>
      </c>
      <c r="B2576" t="s">
        <v>35</v>
      </c>
      <c r="C2576" t="s">
        <v>220</v>
      </c>
      <c r="D2576" t="s">
        <v>205</v>
      </c>
      <c r="E2576" t="s">
        <v>206</v>
      </c>
      <c r="F2576" t="s">
        <v>221</v>
      </c>
      <c r="H2576" t="s">
        <v>290</v>
      </c>
      <c r="K2576" t="s">
        <v>257</v>
      </c>
      <c r="L2576" t="s">
        <v>211</v>
      </c>
      <c r="M2576" t="s">
        <v>212</v>
      </c>
      <c r="N2576" t="s">
        <v>213</v>
      </c>
      <c r="O2576" t="s">
        <v>214</v>
      </c>
      <c r="P2576" t="s">
        <v>235</v>
      </c>
      <c r="Q2576">
        <v>15</v>
      </c>
      <c r="R2576" t="s">
        <v>620</v>
      </c>
      <c r="U2576" t="s">
        <v>270</v>
      </c>
      <c r="V2576" t="s">
        <v>218</v>
      </c>
      <c r="W2576" t="s">
        <v>219</v>
      </c>
    </row>
    <row r="2577" spans="1:23" x14ac:dyDescent="0.25">
      <c r="A2577">
        <v>947</v>
      </c>
      <c r="B2577" t="s">
        <v>35</v>
      </c>
      <c r="C2577" t="s">
        <v>204</v>
      </c>
      <c r="D2577" t="s">
        <v>205</v>
      </c>
      <c r="E2577" t="s">
        <v>206</v>
      </c>
      <c r="F2577" t="s">
        <v>207</v>
      </c>
      <c r="G2577" t="s">
        <v>231</v>
      </c>
      <c r="H2577" t="s">
        <v>271</v>
      </c>
      <c r="K2577" t="s">
        <v>210</v>
      </c>
      <c r="L2577" t="s">
        <v>211</v>
      </c>
      <c r="M2577" t="s">
        <v>212</v>
      </c>
      <c r="N2577" t="s">
        <v>213</v>
      </c>
      <c r="O2577" t="s">
        <v>214</v>
      </c>
      <c r="P2577" t="s">
        <v>259</v>
      </c>
      <c r="Q2577">
        <v>2</v>
      </c>
      <c r="R2577" t="s">
        <v>216</v>
      </c>
      <c r="U2577" t="s">
        <v>311</v>
      </c>
      <c r="V2577" t="s">
        <v>227</v>
      </c>
      <c r="W2577" t="s">
        <v>230</v>
      </c>
    </row>
    <row r="2578" spans="1:23" x14ac:dyDescent="0.25">
      <c r="A2578">
        <v>948</v>
      </c>
      <c r="B2578" t="s">
        <v>35</v>
      </c>
      <c r="C2578" t="s">
        <v>220</v>
      </c>
      <c r="D2578" t="s">
        <v>205</v>
      </c>
      <c r="E2578" t="s">
        <v>206</v>
      </c>
      <c r="F2578" t="s">
        <v>207</v>
      </c>
      <c r="G2578" t="s">
        <v>231</v>
      </c>
      <c r="H2578" t="s">
        <v>290</v>
      </c>
      <c r="K2578" t="s">
        <v>210</v>
      </c>
      <c r="L2578" t="s">
        <v>211</v>
      </c>
      <c r="M2578" t="s">
        <v>212</v>
      </c>
      <c r="N2578" t="s">
        <v>223</v>
      </c>
      <c r="O2578" t="s">
        <v>224</v>
      </c>
      <c r="P2578" t="s">
        <v>228</v>
      </c>
      <c r="Q2578">
        <v>12.5</v>
      </c>
      <c r="R2578" t="s">
        <v>621</v>
      </c>
      <c r="U2578" t="s">
        <v>229</v>
      </c>
      <c r="V2578" t="s">
        <v>227</v>
      </c>
      <c r="W2578" t="s">
        <v>219</v>
      </c>
    </row>
    <row r="2579" spans="1:23" x14ac:dyDescent="0.25">
      <c r="A2579">
        <v>952</v>
      </c>
      <c r="B2579" t="s">
        <v>35</v>
      </c>
      <c r="C2579" t="s">
        <v>220</v>
      </c>
      <c r="D2579" t="s">
        <v>242</v>
      </c>
      <c r="E2579" t="s">
        <v>206</v>
      </c>
      <c r="F2579" t="s">
        <v>207</v>
      </c>
      <c r="G2579" t="s">
        <v>208</v>
      </c>
      <c r="H2579" t="s">
        <v>290</v>
      </c>
      <c r="K2579" t="s">
        <v>257</v>
      </c>
      <c r="L2579" t="s">
        <v>237</v>
      </c>
      <c r="M2579" t="s">
        <v>238</v>
      </c>
      <c r="N2579" t="s">
        <v>223</v>
      </c>
      <c r="O2579" t="s">
        <v>224</v>
      </c>
      <c r="P2579" t="s">
        <v>235</v>
      </c>
      <c r="Q2579">
        <v>15</v>
      </c>
      <c r="R2579" t="s">
        <v>225</v>
      </c>
      <c r="U2579" t="s">
        <v>229</v>
      </c>
      <c r="V2579" t="s">
        <v>227</v>
      </c>
      <c r="W2579" t="s">
        <v>219</v>
      </c>
    </row>
    <row r="2580" spans="1:23" x14ac:dyDescent="0.25">
      <c r="A2580">
        <v>964</v>
      </c>
      <c r="B2580" t="s">
        <v>35</v>
      </c>
      <c r="C2580" t="s">
        <v>204</v>
      </c>
      <c r="D2580" t="s">
        <v>205</v>
      </c>
      <c r="E2580" t="s">
        <v>206</v>
      </c>
      <c r="F2580" t="s">
        <v>207</v>
      </c>
      <c r="G2580" t="s">
        <v>234</v>
      </c>
      <c r="H2580" t="s">
        <v>249</v>
      </c>
      <c r="K2580" t="s">
        <v>210</v>
      </c>
      <c r="L2580" t="s">
        <v>211</v>
      </c>
      <c r="M2580" t="s">
        <v>212</v>
      </c>
      <c r="N2580" t="s">
        <v>213</v>
      </c>
      <c r="O2580" t="s">
        <v>214</v>
      </c>
      <c r="P2580" t="s">
        <v>215</v>
      </c>
      <c r="Q2580">
        <v>7</v>
      </c>
      <c r="R2580" t="s">
        <v>233</v>
      </c>
      <c r="U2580" t="s">
        <v>226</v>
      </c>
      <c r="V2580" t="s">
        <v>227</v>
      </c>
      <c r="W2580" t="s">
        <v>230</v>
      </c>
    </row>
    <row r="2581" spans="1:23" x14ac:dyDescent="0.25">
      <c r="A2581">
        <v>966</v>
      </c>
      <c r="B2581" t="s">
        <v>35</v>
      </c>
      <c r="C2581" t="s">
        <v>220</v>
      </c>
      <c r="D2581" t="s">
        <v>205</v>
      </c>
      <c r="E2581" t="s">
        <v>246</v>
      </c>
      <c r="K2581" t="s">
        <v>48</v>
      </c>
      <c r="N2581" t="s">
        <v>236</v>
      </c>
      <c r="O2581" t="s">
        <v>236</v>
      </c>
      <c r="S2581" t="s">
        <v>339</v>
      </c>
      <c r="T2581">
        <v>70</v>
      </c>
      <c r="U2581" t="s">
        <v>270</v>
      </c>
      <c r="V2581" t="s">
        <v>227</v>
      </c>
      <c r="W2581" t="s">
        <v>230</v>
      </c>
    </row>
    <row r="2582" spans="1:23" x14ac:dyDescent="0.25">
      <c r="A2582">
        <v>968</v>
      </c>
      <c r="B2582" t="s">
        <v>35</v>
      </c>
      <c r="C2582" t="s">
        <v>220</v>
      </c>
      <c r="D2582" t="s">
        <v>205</v>
      </c>
      <c r="E2582" t="s">
        <v>206</v>
      </c>
      <c r="F2582" t="s">
        <v>207</v>
      </c>
      <c r="G2582" t="s">
        <v>208</v>
      </c>
      <c r="H2582" t="s">
        <v>240</v>
      </c>
      <c r="K2582" t="s">
        <v>257</v>
      </c>
      <c r="L2582" t="s">
        <v>211</v>
      </c>
      <c r="M2582" t="s">
        <v>212</v>
      </c>
      <c r="N2582" t="s">
        <v>223</v>
      </c>
      <c r="O2582" t="s">
        <v>224</v>
      </c>
      <c r="P2582" t="s">
        <v>228</v>
      </c>
      <c r="Q2582">
        <v>12.5</v>
      </c>
      <c r="R2582" t="s">
        <v>216</v>
      </c>
      <c r="U2582" t="s">
        <v>229</v>
      </c>
      <c r="V2582" t="s">
        <v>227</v>
      </c>
      <c r="W2582" t="s">
        <v>230</v>
      </c>
    </row>
    <row r="2583" spans="1:23" x14ac:dyDescent="0.25">
      <c r="A2583">
        <v>970</v>
      </c>
      <c r="B2583" t="s">
        <v>35</v>
      </c>
      <c r="C2583" t="s">
        <v>204</v>
      </c>
      <c r="D2583" t="s">
        <v>205</v>
      </c>
      <c r="E2583" t="s">
        <v>246</v>
      </c>
      <c r="K2583" t="s">
        <v>48</v>
      </c>
      <c r="N2583" t="s">
        <v>236</v>
      </c>
      <c r="O2583" t="s">
        <v>236</v>
      </c>
      <c r="S2583" t="s">
        <v>247</v>
      </c>
      <c r="T2583">
        <v>110</v>
      </c>
      <c r="U2583" t="s">
        <v>270</v>
      </c>
      <c r="V2583" t="s">
        <v>218</v>
      </c>
      <c r="W2583" t="s">
        <v>219</v>
      </c>
    </row>
    <row r="2584" spans="1:23" x14ac:dyDescent="0.25">
      <c r="A2584">
        <v>972</v>
      </c>
      <c r="B2584" t="s">
        <v>35</v>
      </c>
      <c r="C2584" t="s">
        <v>204</v>
      </c>
      <c r="D2584" t="s">
        <v>205</v>
      </c>
      <c r="E2584" t="s">
        <v>206</v>
      </c>
      <c r="F2584" t="s">
        <v>207</v>
      </c>
      <c r="G2584" t="s">
        <v>234</v>
      </c>
      <c r="H2584" t="s">
        <v>249</v>
      </c>
      <c r="K2584" t="s">
        <v>210</v>
      </c>
      <c r="L2584" t="s">
        <v>211</v>
      </c>
      <c r="M2584" t="s">
        <v>212</v>
      </c>
      <c r="N2584" t="s">
        <v>213</v>
      </c>
      <c r="O2584" t="s">
        <v>214</v>
      </c>
      <c r="P2584" t="s">
        <v>228</v>
      </c>
      <c r="Q2584">
        <v>12.5</v>
      </c>
      <c r="R2584" t="s">
        <v>233</v>
      </c>
      <c r="U2584" t="s">
        <v>229</v>
      </c>
      <c r="V2584" t="s">
        <v>227</v>
      </c>
      <c r="W2584" t="s">
        <v>230</v>
      </c>
    </row>
    <row r="2585" spans="1:23" x14ac:dyDescent="0.25">
      <c r="A2585">
        <v>973</v>
      </c>
      <c r="B2585" t="s">
        <v>35</v>
      </c>
      <c r="C2585" t="s">
        <v>220</v>
      </c>
      <c r="D2585" t="s">
        <v>205</v>
      </c>
      <c r="E2585" t="s">
        <v>206</v>
      </c>
      <c r="F2585" t="s">
        <v>221</v>
      </c>
      <c r="H2585" t="s">
        <v>249</v>
      </c>
      <c r="K2585" t="s">
        <v>243</v>
      </c>
      <c r="L2585" t="s">
        <v>237</v>
      </c>
      <c r="M2585" t="s">
        <v>238</v>
      </c>
      <c r="N2585" t="s">
        <v>223</v>
      </c>
      <c r="O2585" t="s">
        <v>224</v>
      </c>
      <c r="P2585" t="s">
        <v>235</v>
      </c>
      <c r="Q2585">
        <v>15</v>
      </c>
      <c r="R2585" t="s">
        <v>622</v>
      </c>
      <c r="U2585" t="s">
        <v>229</v>
      </c>
      <c r="V2585" t="s">
        <v>227</v>
      </c>
      <c r="W2585" t="s">
        <v>219</v>
      </c>
    </row>
    <row r="2586" spans="1:23" x14ac:dyDescent="0.25">
      <c r="A2586">
        <v>974</v>
      </c>
      <c r="B2586" t="s">
        <v>35</v>
      </c>
      <c r="C2586" t="s">
        <v>220</v>
      </c>
      <c r="D2586" t="s">
        <v>205</v>
      </c>
      <c r="E2586" t="s">
        <v>206</v>
      </c>
      <c r="F2586" t="s">
        <v>221</v>
      </c>
      <c r="H2586" t="s">
        <v>249</v>
      </c>
      <c r="K2586" t="s">
        <v>257</v>
      </c>
      <c r="L2586" t="s">
        <v>211</v>
      </c>
      <c r="M2586" t="s">
        <v>212</v>
      </c>
      <c r="N2586" t="s">
        <v>213</v>
      </c>
      <c r="O2586" t="s">
        <v>214</v>
      </c>
      <c r="P2586" t="s">
        <v>235</v>
      </c>
      <c r="Q2586">
        <v>15</v>
      </c>
      <c r="R2586" t="s">
        <v>623</v>
      </c>
      <c r="U2586" t="s">
        <v>229</v>
      </c>
      <c r="V2586" t="s">
        <v>218</v>
      </c>
      <c r="W2586" t="s">
        <v>219</v>
      </c>
    </row>
    <row r="2587" spans="1:23" x14ac:dyDescent="0.25">
      <c r="A2587">
        <v>1072</v>
      </c>
      <c r="B2587" t="s">
        <v>35</v>
      </c>
      <c r="C2587" t="s">
        <v>220</v>
      </c>
      <c r="D2587" t="s">
        <v>205</v>
      </c>
      <c r="E2587" t="s">
        <v>206</v>
      </c>
      <c r="F2587" t="s">
        <v>207</v>
      </c>
      <c r="G2587" t="s">
        <v>245</v>
      </c>
      <c r="H2587" t="s">
        <v>249</v>
      </c>
      <c r="K2587" t="s">
        <v>257</v>
      </c>
      <c r="L2587" t="s">
        <v>211</v>
      </c>
      <c r="M2587" t="s">
        <v>212</v>
      </c>
      <c r="N2587" t="s">
        <v>213</v>
      </c>
      <c r="O2587" t="s">
        <v>214</v>
      </c>
      <c r="P2587" t="s">
        <v>228</v>
      </c>
      <c r="Q2587">
        <v>12.5</v>
      </c>
      <c r="R2587" t="s">
        <v>216</v>
      </c>
      <c r="U2587" t="s">
        <v>596</v>
      </c>
      <c r="V2587" t="s">
        <v>227</v>
      </c>
      <c r="W2587" t="s">
        <v>219</v>
      </c>
    </row>
    <row r="2588" spans="1:23" x14ac:dyDescent="0.25">
      <c r="A2588">
        <v>1078</v>
      </c>
      <c r="B2588" t="s">
        <v>35</v>
      </c>
      <c r="C2588" t="s">
        <v>220</v>
      </c>
      <c r="D2588" t="s">
        <v>205</v>
      </c>
      <c r="E2588" t="s">
        <v>206</v>
      </c>
      <c r="F2588" t="s">
        <v>207</v>
      </c>
      <c r="G2588" t="s">
        <v>231</v>
      </c>
      <c r="H2588" t="s">
        <v>249</v>
      </c>
      <c r="K2588" t="s">
        <v>210</v>
      </c>
      <c r="L2588" t="s">
        <v>211</v>
      </c>
      <c r="M2588" t="s">
        <v>212</v>
      </c>
      <c r="N2588" t="s">
        <v>213</v>
      </c>
      <c r="O2588" t="s">
        <v>214</v>
      </c>
      <c r="P2588" t="s">
        <v>215</v>
      </c>
      <c r="Q2588">
        <v>7</v>
      </c>
      <c r="R2588" t="s">
        <v>624</v>
      </c>
      <c r="U2588" t="s">
        <v>226</v>
      </c>
      <c r="V2588" t="s">
        <v>227</v>
      </c>
      <c r="W2588" t="s">
        <v>219</v>
      </c>
    </row>
    <row r="2589" spans="1:23" x14ac:dyDescent="0.25">
      <c r="A2589">
        <v>1109</v>
      </c>
      <c r="B2589" t="s">
        <v>35</v>
      </c>
      <c r="C2589" t="s">
        <v>204</v>
      </c>
      <c r="D2589" t="s">
        <v>205</v>
      </c>
      <c r="E2589" t="s">
        <v>206</v>
      </c>
      <c r="F2589" t="s">
        <v>276</v>
      </c>
      <c r="J2589" t="s">
        <v>277</v>
      </c>
      <c r="K2589" t="s">
        <v>210</v>
      </c>
      <c r="L2589" t="s">
        <v>211</v>
      </c>
      <c r="M2589" t="s">
        <v>212</v>
      </c>
      <c r="N2589" t="s">
        <v>213</v>
      </c>
      <c r="O2589" t="s">
        <v>214</v>
      </c>
      <c r="P2589" t="s">
        <v>228</v>
      </c>
      <c r="Q2589">
        <v>12.5</v>
      </c>
      <c r="R2589" t="s">
        <v>233</v>
      </c>
      <c r="U2589" t="s">
        <v>217</v>
      </c>
      <c r="V2589" t="s">
        <v>227</v>
      </c>
      <c r="W2589" t="s">
        <v>230</v>
      </c>
    </row>
    <row r="2590" spans="1:23" x14ac:dyDescent="0.25">
      <c r="A2590">
        <v>1201</v>
      </c>
      <c r="B2590" t="s">
        <v>35</v>
      </c>
      <c r="C2590" t="s">
        <v>204</v>
      </c>
      <c r="D2590" t="s">
        <v>205</v>
      </c>
      <c r="E2590" t="s">
        <v>206</v>
      </c>
      <c r="F2590" t="s">
        <v>221</v>
      </c>
      <c r="H2590" t="s">
        <v>290</v>
      </c>
      <c r="K2590" t="s">
        <v>257</v>
      </c>
      <c r="L2590" t="s">
        <v>211</v>
      </c>
      <c r="M2590" t="s">
        <v>212</v>
      </c>
      <c r="N2590" t="s">
        <v>213</v>
      </c>
      <c r="O2590" t="s">
        <v>214</v>
      </c>
      <c r="P2590" t="s">
        <v>228</v>
      </c>
      <c r="Q2590">
        <v>12.5</v>
      </c>
      <c r="R2590" t="s">
        <v>216</v>
      </c>
      <c r="U2590" t="s">
        <v>229</v>
      </c>
      <c r="V2590" t="s">
        <v>218</v>
      </c>
      <c r="W2590" t="s">
        <v>219</v>
      </c>
    </row>
    <row r="2591" spans="1:23" x14ac:dyDescent="0.25">
      <c r="A2591">
        <v>1205</v>
      </c>
      <c r="B2591" t="s">
        <v>35</v>
      </c>
      <c r="C2591" t="s">
        <v>204</v>
      </c>
      <c r="D2591" t="s">
        <v>205</v>
      </c>
      <c r="E2591" t="s">
        <v>206</v>
      </c>
      <c r="F2591" t="s">
        <v>221</v>
      </c>
      <c r="H2591" t="s">
        <v>240</v>
      </c>
      <c r="K2591" t="s">
        <v>243</v>
      </c>
      <c r="L2591" t="s">
        <v>211</v>
      </c>
      <c r="M2591" t="s">
        <v>212</v>
      </c>
      <c r="N2591" t="s">
        <v>223</v>
      </c>
      <c r="O2591" t="s">
        <v>224</v>
      </c>
      <c r="P2591" t="s">
        <v>215</v>
      </c>
      <c r="Q2591">
        <v>7</v>
      </c>
      <c r="R2591" t="s">
        <v>258</v>
      </c>
      <c r="U2591" t="s">
        <v>229</v>
      </c>
      <c r="V2591" t="s">
        <v>218</v>
      </c>
      <c r="W2591" t="s">
        <v>230</v>
      </c>
    </row>
    <row r="2592" spans="1:23" x14ac:dyDescent="0.25">
      <c r="A2592">
        <v>1241</v>
      </c>
      <c r="B2592" t="s">
        <v>35</v>
      </c>
      <c r="C2592" t="s">
        <v>204</v>
      </c>
      <c r="D2592" t="s">
        <v>205</v>
      </c>
      <c r="E2592" t="s">
        <v>206</v>
      </c>
      <c r="F2592" t="s">
        <v>221</v>
      </c>
      <c r="H2592" t="s">
        <v>249</v>
      </c>
      <c r="K2592" t="s">
        <v>210</v>
      </c>
      <c r="L2592" t="s">
        <v>237</v>
      </c>
      <c r="M2592" t="s">
        <v>238</v>
      </c>
      <c r="N2592" t="s">
        <v>223</v>
      </c>
      <c r="O2592" t="s">
        <v>224</v>
      </c>
      <c r="P2592" t="s">
        <v>228</v>
      </c>
      <c r="Q2592">
        <v>12.5</v>
      </c>
      <c r="R2592" t="s">
        <v>233</v>
      </c>
      <c r="U2592" t="s">
        <v>229</v>
      </c>
      <c r="V2592" t="s">
        <v>218</v>
      </c>
      <c r="W2592" t="s">
        <v>230</v>
      </c>
    </row>
    <row r="2593" spans="1:23" x14ac:dyDescent="0.25">
      <c r="A2593">
        <v>1274</v>
      </c>
      <c r="B2593" t="s">
        <v>35</v>
      </c>
      <c r="C2593" t="s">
        <v>220</v>
      </c>
      <c r="D2593" t="s">
        <v>205</v>
      </c>
      <c r="E2593" t="s">
        <v>206</v>
      </c>
      <c r="F2593" t="s">
        <v>221</v>
      </c>
      <c r="H2593" t="s">
        <v>249</v>
      </c>
      <c r="K2593" t="s">
        <v>210</v>
      </c>
      <c r="L2593" t="s">
        <v>211</v>
      </c>
      <c r="M2593" t="s">
        <v>212</v>
      </c>
      <c r="N2593" t="s">
        <v>213</v>
      </c>
      <c r="O2593" t="s">
        <v>214</v>
      </c>
      <c r="P2593" t="s">
        <v>228</v>
      </c>
      <c r="Q2593">
        <v>12.5</v>
      </c>
      <c r="R2593" t="s">
        <v>216</v>
      </c>
      <c r="U2593" t="s">
        <v>270</v>
      </c>
      <c r="V2593" t="s">
        <v>227</v>
      </c>
      <c r="W2593" t="s">
        <v>230</v>
      </c>
    </row>
    <row r="2594" spans="1:23" x14ac:dyDescent="0.25">
      <c r="A2594">
        <v>2077</v>
      </c>
      <c r="B2594" t="s">
        <v>35</v>
      </c>
      <c r="C2594" t="s">
        <v>204</v>
      </c>
      <c r="D2594" t="s">
        <v>205</v>
      </c>
      <c r="E2594" t="s">
        <v>43</v>
      </c>
      <c r="K2594" t="s">
        <v>43</v>
      </c>
      <c r="N2594" t="s">
        <v>236</v>
      </c>
      <c r="O2594" t="s">
        <v>236</v>
      </c>
    </row>
    <row r="2595" spans="1:23" x14ac:dyDescent="0.25">
      <c r="A2595">
        <v>2626</v>
      </c>
      <c r="B2595" t="s">
        <v>35</v>
      </c>
      <c r="C2595" t="s">
        <v>204</v>
      </c>
      <c r="D2595" t="s">
        <v>205</v>
      </c>
      <c r="E2595" t="s">
        <v>44</v>
      </c>
      <c r="K2595" t="s">
        <v>44</v>
      </c>
      <c r="N2595" t="s">
        <v>236</v>
      </c>
      <c r="O2595" t="s">
        <v>236</v>
      </c>
    </row>
    <row r="2596" spans="1:23" x14ac:dyDescent="0.25">
      <c r="A2596">
        <v>2692</v>
      </c>
      <c r="B2596" t="s">
        <v>35</v>
      </c>
      <c r="C2596" t="s">
        <v>220</v>
      </c>
      <c r="D2596" t="s">
        <v>205</v>
      </c>
      <c r="E2596" t="s">
        <v>206</v>
      </c>
      <c r="F2596" t="s">
        <v>207</v>
      </c>
      <c r="G2596" t="s">
        <v>231</v>
      </c>
      <c r="H2596" t="s">
        <v>290</v>
      </c>
      <c r="K2596" t="s">
        <v>210</v>
      </c>
      <c r="L2596" t="s">
        <v>237</v>
      </c>
      <c r="M2596" t="s">
        <v>238</v>
      </c>
      <c r="N2596" t="s">
        <v>213</v>
      </c>
      <c r="O2596" t="s">
        <v>214</v>
      </c>
      <c r="P2596" t="s">
        <v>235</v>
      </c>
      <c r="Q2596">
        <v>15</v>
      </c>
      <c r="R2596" t="s">
        <v>216</v>
      </c>
      <c r="U2596" t="s">
        <v>226</v>
      </c>
      <c r="V2596" t="s">
        <v>218</v>
      </c>
      <c r="W2596" t="s">
        <v>219</v>
      </c>
    </row>
    <row r="2597" spans="1:23" x14ac:dyDescent="0.25">
      <c r="A2597">
        <v>898</v>
      </c>
      <c r="B2597" t="s">
        <v>35</v>
      </c>
      <c r="C2597" t="s">
        <v>204</v>
      </c>
      <c r="D2597" t="s">
        <v>205</v>
      </c>
      <c r="E2597" t="s">
        <v>251</v>
      </c>
      <c r="F2597" t="s">
        <v>276</v>
      </c>
      <c r="J2597" t="s">
        <v>277</v>
      </c>
      <c r="K2597" t="s">
        <v>210</v>
      </c>
      <c r="L2597" t="s">
        <v>211</v>
      </c>
      <c r="M2597" t="s">
        <v>212</v>
      </c>
      <c r="N2597" t="s">
        <v>213</v>
      </c>
      <c r="O2597" t="s">
        <v>214</v>
      </c>
      <c r="P2597" t="s">
        <v>215</v>
      </c>
      <c r="Q2597">
        <v>7</v>
      </c>
      <c r="R2597" t="s">
        <v>216</v>
      </c>
      <c r="U2597" t="s">
        <v>226</v>
      </c>
      <c r="V2597" t="s">
        <v>227</v>
      </c>
      <c r="W2597" t="s">
        <v>230</v>
      </c>
    </row>
    <row r="2598" spans="1:23" x14ac:dyDescent="0.25">
      <c r="A2598">
        <v>940</v>
      </c>
      <c r="B2598" t="s">
        <v>35</v>
      </c>
      <c r="C2598" t="s">
        <v>204</v>
      </c>
      <c r="D2598" t="s">
        <v>205</v>
      </c>
      <c r="E2598" t="s">
        <v>251</v>
      </c>
      <c r="F2598" t="s">
        <v>276</v>
      </c>
      <c r="J2598" t="s">
        <v>277</v>
      </c>
      <c r="K2598" t="s">
        <v>210</v>
      </c>
      <c r="L2598" t="s">
        <v>211</v>
      </c>
      <c r="M2598" t="s">
        <v>212</v>
      </c>
      <c r="N2598" t="s">
        <v>213</v>
      </c>
      <c r="O2598" t="s">
        <v>214</v>
      </c>
      <c r="P2598" t="s">
        <v>215</v>
      </c>
      <c r="Q2598">
        <v>7</v>
      </c>
      <c r="R2598" t="s">
        <v>216</v>
      </c>
      <c r="U2598" t="s">
        <v>226</v>
      </c>
      <c r="V2598" t="s">
        <v>227</v>
      </c>
      <c r="W2598" t="s">
        <v>219</v>
      </c>
    </row>
    <row r="2599" spans="1:23" x14ac:dyDescent="0.25">
      <c r="A2599">
        <v>1085</v>
      </c>
      <c r="B2599" t="s">
        <v>35</v>
      </c>
      <c r="C2599" t="s">
        <v>220</v>
      </c>
      <c r="D2599" t="s">
        <v>205</v>
      </c>
      <c r="E2599" t="s">
        <v>251</v>
      </c>
      <c r="F2599" t="s">
        <v>276</v>
      </c>
      <c r="J2599" t="s">
        <v>277</v>
      </c>
      <c r="K2599" t="s">
        <v>210</v>
      </c>
      <c r="L2599" t="s">
        <v>211</v>
      </c>
      <c r="M2599" t="s">
        <v>212</v>
      </c>
      <c r="N2599" t="s">
        <v>213</v>
      </c>
      <c r="O2599" t="s">
        <v>214</v>
      </c>
      <c r="P2599" t="s">
        <v>235</v>
      </c>
      <c r="Q2599">
        <v>15</v>
      </c>
      <c r="R2599" t="s">
        <v>233</v>
      </c>
      <c r="U2599" t="s">
        <v>229</v>
      </c>
      <c r="V2599" t="s">
        <v>227</v>
      </c>
      <c r="W2599" t="s">
        <v>230</v>
      </c>
    </row>
    <row r="2600" spans="1:23" x14ac:dyDescent="0.25">
      <c r="A2600">
        <v>1071</v>
      </c>
      <c r="B2600" t="s">
        <v>36</v>
      </c>
      <c r="C2600" t="s">
        <v>204</v>
      </c>
      <c r="D2600" t="s">
        <v>205</v>
      </c>
      <c r="E2600" t="s">
        <v>251</v>
      </c>
      <c r="F2600" t="s">
        <v>207</v>
      </c>
      <c r="G2600" t="s">
        <v>234</v>
      </c>
      <c r="H2600" t="s">
        <v>249</v>
      </c>
      <c r="I2600" t="s">
        <v>253</v>
      </c>
      <c r="K2600" t="s">
        <v>210</v>
      </c>
      <c r="L2600" t="s">
        <v>211</v>
      </c>
      <c r="M2600" t="s">
        <v>212</v>
      </c>
      <c r="N2600" t="s">
        <v>213</v>
      </c>
      <c r="O2600" t="s">
        <v>214</v>
      </c>
      <c r="P2600" t="s">
        <v>259</v>
      </c>
      <c r="Q2600">
        <v>2</v>
      </c>
      <c r="R2600" t="s">
        <v>274</v>
      </c>
      <c r="U2600" t="s">
        <v>280</v>
      </c>
      <c r="V2600" t="s">
        <v>227</v>
      </c>
      <c r="W2600" t="s">
        <v>219</v>
      </c>
    </row>
    <row r="2601" spans="1:23" x14ac:dyDescent="0.25">
      <c r="A2601">
        <v>325</v>
      </c>
      <c r="B2601" t="s">
        <v>36</v>
      </c>
      <c r="C2601" t="s">
        <v>220</v>
      </c>
      <c r="D2601" t="s">
        <v>205</v>
      </c>
      <c r="E2601" t="s">
        <v>251</v>
      </c>
      <c r="F2601" t="s">
        <v>207</v>
      </c>
      <c r="G2601" t="s">
        <v>234</v>
      </c>
      <c r="H2601" t="s">
        <v>268</v>
      </c>
      <c r="I2601" t="s">
        <v>272</v>
      </c>
      <c r="K2601" t="s">
        <v>210</v>
      </c>
      <c r="L2601" t="s">
        <v>211</v>
      </c>
      <c r="M2601" t="s">
        <v>212</v>
      </c>
      <c r="N2601" t="s">
        <v>213</v>
      </c>
      <c r="O2601" t="s">
        <v>214</v>
      </c>
      <c r="P2601" t="s">
        <v>228</v>
      </c>
      <c r="Q2601">
        <v>12.5</v>
      </c>
      <c r="R2601" t="s">
        <v>225</v>
      </c>
      <c r="U2601" t="s">
        <v>229</v>
      </c>
      <c r="V2601" t="s">
        <v>227</v>
      </c>
      <c r="W2601" t="s">
        <v>230</v>
      </c>
    </row>
    <row r="2602" spans="1:23" x14ac:dyDescent="0.25">
      <c r="A2602">
        <v>1045</v>
      </c>
      <c r="B2602" t="s">
        <v>36</v>
      </c>
      <c r="C2602" t="s">
        <v>220</v>
      </c>
      <c r="D2602" t="s">
        <v>205</v>
      </c>
      <c r="E2602" t="s">
        <v>251</v>
      </c>
      <c r="F2602" t="s">
        <v>207</v>
      </c>
      <c r="G2602" t="s">
        <v>234</v>
      </c>
      <c r="H2602" t="s">
        <v>268</v>
      </c>
      <c r="I2602" t="s">
        <v>272</v>
      </c>
      <c r="K2602" t="s">
        <v>210</v>
      </c>
      <c r="L2602" t="s">
        <v>211</v>
      </c>
      <c r="M2602" t="s">
        <v>212</v>
      </c>
      <c r="N2602" t="s">
        <v>213</v>
      </c>
      <c r="O2602" t="s">
        <v>214</v>
      </c>
      <c r="P2602" t="s">
        <v>235</v>
      </c>
      <c r="Q2602">
        <v>15</v>
      </c>
      <c r="R2602" t="s">
        <v>216</v>
      </c>
      <c r="U2602" t="s">
        <v>229</v>
      </c>
      <c r="V2602" t="s">
        <v>227</v>
      </c>
      <c r="W2602" t="s">
        <v>230</v>
      </c>
    </row>
    <row r="2603" spans="1:23" x14ac:dyDescent="0.25">
      <c r="A2603">
        <v>1978</v>
      </c>
      <c r="B2603" t="s">
        <v>36</v>
      </c>
      <c r="C2603" t="s">
        <v>220</v>
      </c>
      <c r="D2603" t="s">
        <v>205</v>
      </c>
      <c r="E2603" t="s">
        <v>251</v>
      </c>
      <c r="F2603" t="s">
        <v>207</v>
      </c>
      <c r="G2603" t="s">
        <v>231</v>
      </c>
      <c r="H2603" t="s">
        <v>268</v>
      </c>
      <c r="I2603" t="s">
        <v>272</v>
      </c>
      <c r="K2603" t="s">
        <v>210</v>
      </c>
      <c r="L2603" t="s">
        <v>237</v>
      </c>
      <c r="M2603" t="s">
        <v>238</v>
      </c>
      <c r="N2603" t="s">
        <v>213</v>
      </c>
      <c r="O2603" t="s">
        <v>214</v>
      </c>
      <c r="P2603" t="s">
        <v>228</v>
      </c>
      <c r="Q2603">
        <v>12.5</v>
      </c>
      <c r="R2603" t="s">
        <v>281</v>
      </c>
      <c r="U2603" t="s">
        <v>278</v>
      </c>
      <c r="V2603" t="s">
        <v>227</v>
      </c>
      <c r="W2603" t="s">
        <v>230</v>
      </c>
    </row>
    <row r="2604" spans="1:23" x14ac:dyDescent="0.25">
      <c r="A2604">
        <v>492</v>
      </c>
      <c r="B2604" t="s">
        <v>36</v>
      </c>
      <c r="C2604" t="s">
        <v>204</v>
      </c>
      <c r="D2604" t="s">
        <v>205</v>
      </c>
      <c r="E2604" t="s">
        <v>251</v>
      </c>
      <c r="F2604" t="s">
        <v>221</v>
      </c>
      <c r="H2604" t="s">
        <v>249</v>
      </c>
      <c r="K2604" t="s">
        <v>210</v>
      </c>
      <c r="L2604" t="s">
        <v>211</v>
      </c>
      <c r="M2604" t="s">
        <v>212</v>
      </c>
      <c r="N2604" t="s">
        <v>223</v>
      </c>
      <c r="O2604" t="s">
        <v>224</v>
      </c>
      <c r="P2604" t="s">
        <v>228</v>
      </c>
      <c r="Q2604">
        <v>12.5</v>
      </c>
      <c r="R2604" t="s">
        <v>216</v>
      </c>
      <c r="U2604" t="s">
        <v>226</v>
      </c>
      <c r="V2604" t="s">
        <v>218</v>
      </c>
      <c r="W2604" t="s">
        <v>219</v>
      </c>
    </row>
    <row r="2605" spans="1:23" x14ac:dyDescent="0.25">
      <c r="A2605">
        <v>67</v>
      </c>
      <c r="B2605" t="s">
        <v>36</v>
      </c>
      <c r="C2605" t="s">
        <v>204</v>
      </c>
      <c r="D2605" t="s">
        <v>205</v>
      </c>
      <c r="E2605" t="s">
        <v>206</v>
      </c>
      <c r="F2605" t="s">
        <v>207</v>
      </c>
      <c r="G2605" t="s">
        <v>234</v>
      </c>
      <c r="H2605" t="s">
        <v>271</v>
      </c>
      <c r="K2605" t="s">
        <v>210</v>
      </c>
      <c r="L2605" t="s">
        <v>211</v>
      </c>
      <c r="M2605" t="s">
        <v>212</v>
      </c>
      <c r="N2605" t="s">
        <v>213</v>
      </c>
      <c r="O2605" t="s">
        <v>214</v>
      </c>
      <c r="P2605" t="s">
        <v>228</v>
      </c>
      <c r="Q2605">
        <v>12.5</v>
      </c>
      <c r="R2605" t="s">
        <v>225</v>
      </c>
      <c r="U2605" t="s">
        <v>229</v>
      </c>
      <c r="V2605" t="s">
        <v>227</v>
      </c>
      <c r="W2605" t="s">
        <v>230</v>
      </c>
    </row>
    <row r="2606" spans="1:23" x14ac:dyDescent="0.25">
      <c r="A2606">
        <v>73</v>
      </c>
      <c r="B2606" t="s">
        <v>36</v>
      </c>
      <c r="C2606" t="s">
        <v>204</v>
      </c>
      <c r="D2606" t="s">
        <v>205</v>
      </c>
      <c r="E2606" t="s">
        <v>47</v>
      </c>
      <c r="K2606" t="s">
        <v>47</v>
      </c>
      <c r="N2606" t="s">
        <v>236</v>
      </c>
      <c r="O2606" t="s">
        <v>236</v>
      </c>
    </row>
    <row r="2607" spans="1:23" x14ac:dyDescent="0.25">
      <c r="A2607">
        <v>82</v>
      </c>
      <c r="B2607" t="s">
        <v>36</v>
      </c>
      <c r="C2607" t="s">
        <v>220</v>
      </c>
      <c r="D2607" t="s">
        <v>205</v>
      </c>
      <c r="E2607" t="s">
        <v>246</v>
      </c>
      <c r="K2607" t="s">
        <v>48</v>
      </c>
      <c r="N2607" t="s">
        <v>236</v>
      </c>
      <c r="O2607" t="s">
        <v>236</v>
      </c>
      <c r="S2607" t="s">
        <v>247</v>
      </c>
      <c r="T2607">
        <v>110</v>
      </c>
      <c r="U2607" t="s">
        <v>229</v>
      </c>
      <c r="V2607" t="s">
        <v>218</v>
      </c>
      <c r="W2607" t="s">
        <v>230</v>
      </c>
    </row>
    <row r="2608" spans="1:23" x14ac:dyDescent="0.25">
      <c r="A2608">
        <v>105</v>
      </c>
      <c r="B2608" t="s">
        <v>36</v>
      </c>
      <c r="C2608" t="s">
        <v>204</v>
      </c>
      <c r="D2608" t="s">
        <v>205</v>
      </c>
      <c r="E2608" t="s">
        <v>206</v>
      </c>
      <c r="F2608" t="s">
        <v>221</v>
      </c>
      <c r="H2608" t="s">
        <v>625</v>
      </c>
      <c r="K2608" t="s">
        <v>210</v>
      </c>
      <c r="L2608" t="s">
        <v>211</v>
      </c>
      <c r="M2608" t="s">
        <v>212</v>
      </c>
      <c r="N2608" t="s">
        <v>223</v>
      </c>
      <c r="O2608" t="s">
        <v>224</v>
      </c>
      <c r="P2608" t="s">
        <v>228</v>
      </c>
      <c r="Q2608">
        <v>12.5</v>
      </c>
      <c r="R2608" t="s">
        <v>216</v>
      </c>
      <c r="U2608" t="s">
        <v>226</v>
      </c>
      <c r="V2608" t="s">
        <v>218</v>
      </c>
      <c r="W2608" t="s">
        <v>219</v>
      </c>
    </row>
    <row r="2609" spans="1:23" x14ac:dyDescent="0.25">
      <c r="A2609">
        <v>283</v>
      </c>
      <c r="B2609" t="s">
        <v>36</v>
      </c>
      <c r="C2609" t="s">
        <v>204</v>
      </c>
      <c r="D2609" t="s">
        <v>205</v>
      </c>
      <c r="E2609" t="s">
        <v>206</v>
      </c>
      <c r="F2609" t="s">
        <v>276</v>
      </c>
      <c r="J2609" t="s">
        <v>305</v>
      </c>
      <c r="K2609" t="s">
        <v>210</v>
      </c>
      <c r="L2609" t="s">
        <v>237</v>
      </c>
      <c r="M2609" t="s">
        <v>238</v>
      </c>
      <c r="N2609" t="s">
        <v>223</v>
      </c>
      <c r="O2609" t="s">
        <v>224</v>
      </c>
      <c r="P2609" t="s">
        <v>228</v>
      </c>
      <c r="Q2609">
        <v>12.5</v>
      </c>
      <c r="R2609" t="s">
        <v>258</v>
      </c>
      <c r="U2609" t="s">
        <v>226</v>
      </c>
      <c r="V2609" t="s">
        <v>218</v>
      </c>
      <c r="W2609" t="s">
        <v>219</v>
      </c>
    </row>
    <row r="2610" spans="1:23" x14ac:dyDescent="0.25">
      <c r="A2610">
        <v>317</v>
      </c>
      <c r="B2610" t="s">
        <v>36</v>
      </c>
      <c r="C2610" t="s">
        <v>220</v>
      </c>
      <c r="D2610" t="s">
        <v>205</v>
      </c>
      <c r="E2610" t="s">
        <v>206</v>
      </c>
      <c r="F2610" t="s">
        <v>276</v>
      </c>
      <c r="J2610" t="s">
        <v>277</v>
      </c>
      <c r="K2610" t="s">
        <v>210</v>
      </c>
      <c r="L2610" t="s">
        <v>211</v>
      </c>
      <c r="M2610" t="s">
        <v>212</v>
      </c>
      <c r="N2610" t="s">
        <v>213</v>
      </c>
      <c r="O2610" t="s">
        <v>214</v>
      </c>
      <c r="P2610" t="s">
        <v>235</v>
      </c>
      <c r="Q2610">
        <v>15</v>
      </c>
      <c r="R2610" t="s">
        <v>281</v>
      </c>
      <c r="U2610" t="s">
        <v>226</v>
      </c>
      <c r="V2610" t="s">
        <v>227</v>
      </c>
      <c r="W2610" t="s">
        <v>230</v>
      </c>
    </row>
    <row r="2611" spans="1:23" x14ac:dyDescent="0.25">
      <c r="A2611">
        <v>318</v>
      </c>
      <c r="B2611" t="s">
        <v>36</v>
      </c>
      <c r="C2611" t="s">
        <v>220</v>
      </c>
      <c r="D2611" t="s">
        <v>205</v>
      </c>
      <c r="E2611" t="s">
        <v>246</v>
      </c>
      <c r="K2611" t="s">
        <v>48</v>
      </c>
      <c r="N2611" t="s">
        <v>236</v>
      </c>
      <c r="O2611" t="s">
        <v>236</v>
      </c>
      <c r="S2611" t="s">
        <v>247</v>
      </c>
      <c r="T2611">
        <v>110</v>
      </c>
      <c r="U2611" t="s">
        <v>229</v>
      </c>
      <c r="V2611" t="s">
        <v>227</v>
      </c>
      <c r="W2611" t="s">
        <v>219</v>
      </c>
    </row>
    <row r="2612" spans="1:23" x14ac:dyDescent="0.25">
      <c r="A2612">
        <v>323</v>
      </c>
      <c r="B2612" t="s">
        <v>36</v>
      </c>
      <c r="C2612" t="s">
        <v>220</v>
      </c>
      <c r="D2612" t="s">
        <v>205</v>
      </c>
      <c r="E2612" t="s">
        <v>206</v>
      </c>
      <c r="F2612" t="s">
        <v>207</v>
      </c>
      <c r="G2612" t="s">
        <v>234</v>
      </c>
      <c r="H2612" t="s">
        <v>240</v>
      </c>
      <c r="K2612" t="s">
        <v>210</v>
      </c>
      <c r="L2612" t="s">
        <v>211</v>
      </c>
      <c r="M2612" t="s">
        <v>212</v>
      </c>
      <c r="N2612" t="s">
        <v>213</v>
      </c>
      <c r="O2612" t="s">
        <v>214</v>
      </c>
      <c r="P2612" t="s">
        <v>228</v>
      </c>
      <c r="Q2612">
        <v>12.5</v>
      </c>
      <c r="R2612" t="s">
        <v>626</v>
      </c>
      <c r="U2612" t="s">
        <v>229</v>
      </c>
      <c r="V2612" t="s">
        <v>227</v>
      </c>
      <c r="W2612" t="s">
        <v>219</v>
      </c>
    </row>
    <row r="2613" spans="1:23" x14ac:dyDescent="0.25">
      <c r="A2613">
        <v>337</v>
      </c>
      <c r="B2613" t="s">
        <v>36</v>
      </c>
      <c r="C2613" t="s">
        <v>220</v>
      </c>
      <c r="D2613" t="s">
        <v>242</v>
      </c>
      <c r="E2613" t="s">
        <v>206</v>
      </c>
      <c r="F2613" t="s">
        <v>207</v>
      </c>
      <c r="G2613" t="s">
        <v>231</v>
      </c>
      <c r="H2613" t="s">
        <v>222</v>
      </c>
      <c r="K2613" t="s">
        <v>257</v>
      </c>
      <c r="L2613" t="s">
        <v>211</v>
      </c>
      <c r="M2613" t="s">
        <v>212</v>
      </c>
      <c r="N2613" t="s">
        <v>213</v>
      </c>
      <c r="O2613" t="s">
        <v>214</v>
      </c>
      <c r="P2613" t="s">
        <v>259</v>
      </c>
      <c r="Q2613">
        <v>2</v>
      </c>
      <c r="R2613" t="s">
        <v>627</v>
      </c>
      <c r="U2613" t="s">
        <v>270</v>
      </c>
      <c r="V2613" t="s">
        <v>218</v>
      </c>
      <c r="W2613" t="s">
        <v>230</v>
      </c>
    </row>
    <row r="2614" spans="1:23" x14ac:dyDescent="0.25">
      <c r="A2614">
        <v>380</v>
      </c>
      <c r="B2614" t="s">
        <v>36</v>
      </c>
      <c r="C2614" t="s">
        <v>220</v>
      </c>
      <c r="D2614" t="s">
        <v>205</v>
      </c>
      <c r="E2614" t="s">
        <v>246</v>
      </c>
      <c r="K2614" t="s">
        <v>48</v>
      </c>
      <c r="N2614" t="s">
        <v>236</v>
      </c>
      <c r="O2614" t="s">
        <v>236</v>
      </c>
      <c r="S2614" t="s">
        <v>339</v>
      </c>
      <c r="T2614">
        <v>70</v>
      </c>
      <c r="U2614" t="s">
        <v>278</v>
      </c>
      <c r="V2614" t="s">
        <v>227</v>
      </c>
      <c r="W2614" t="s">
        <v>230</v>
      </c>
    </row>
    <row r="2615" spans="1:23" x14ac:dyDescent="0.25">
      <c r="A2615">
        <v>401</v>
      </c>
      <c r="B2615" t="s">
        <v>36</v>
      </c>
      <c r="C2615" t="s">
        <v>204</v>
      </c>
      <c r="D2615" t="s">
        <v>205</v>
      </c>
      <c r="E2615" t="s">
        <v>206</v>
      </c>
      <c r="F2615" t="s">
        <v>276</v>
      </c>
      <c r="J2615" t="s">
        <v>277</v>
      </c>
      <c r="K2615" t="s">
        <v>257</v>
      </c>
      <c r="L2615" t="s">
        <v>211</v>
      </c>
      <c r="M2615" t="s">
        <v>212</v>
      </c>
      <c r="N2615" t="s">
        <v>213</v>
      </c>
      <c r="O2615" t="s">
        <v>214</v>
      </c>
      <c r="P2615" t="s">
        <v>215</v>
      </c>
      <c r="Q2615">
        <v>7</v>
      </c>
      <c r="R2615" t="s">
        <v>216</v>
      </c>
      <c r="U2615" t="s">
        <v>311</v>
      </c>
      <c r="V2615" t="s">
        <v>218</v>
      </c>
      <c r="W2615" t="s">
        <v>230</v>
      </c>
    </row>
    <row r="2616" spans="1:23" x14ac:dyDescent="0.25">
      <c r="A2616">
        <v>429</v>
      </c>
      <c r="B2616" t="s">
        <v>36</v>
      </c>
      <c r="C2616" t="s">
        <v>204</v>
      </c>
      <c r="D2616" t="s">
        <v>242</v>
      </c>
      <c r="E2616" t="s">
        <v>43</v>
      </c>
      <c r="K2616" t="s">
        <v>43</v>
      </c>
      <c r="N2616" t="s">
        <v>236</v>
      </c>
      <c r="O2616" t="s">
        <v>236</v>
      </c>
    </row>
    <row r="2617" spans="1:23" x14ac:dyDescent="0.25">
      <c r="A2617">
        <v>430</v>
      </c>
      <c r="B2617" t="s">
        <v>36</v>
      </c>
      <c r="C2617" t="s">
        <v>204</v>
      </c>
      <c r="D2617" t="s">
        <v>205</v>
      </c>
      <c r="E2617" t="s">
        <v>206</v>
      </c>
      <c r="F2617" t="s">
        <v>207</v>
      </c>
      <c r="G2617" t="s">
        <v>231</v>
      </c>
      <c r="H2617" t="s">
        <v>222</v>
      </c>
      <c r="K2617" t="s">
        <v>210</v>
      </c>
      <c r="L2617" t="s">
        <v>211</v>
      </c>
      <c r="M2617" t="s">
        <v>212</v>
      </c>
      <c r="N2617" t="s">
        <v>223</v>
      </c>
      <c r="O2617" t="s">
        <v>224</v>
      </c>
      <c r="P2617" t="s">
        <v>215</v>
      </c>
      <c r="Q2617">
        <v>7</v>
      </c>
      <c r="R2617" t="s">
        <v>216</v>
      </c>
      <c r="U2617" t="s">
        <v>226</v>
      </c>
      <c r="V2617" t="s">
        <v>218</v>
      </c>
      <c r="W2617" t="s">
        <v>230</v>
      </c>
    </row>
    <row r="2618" spans="1:23" x14ac:dyDescent="0.25">
      <c r="A2618">
        <v>432</v>
      </c>
      <c r="B2618" t="s">
        <v>36</v>
      </c>
      <c r="C2618" t="s">
        <v>204</v>
      </c>
      <c r="D2618" t="s">
        <v>205</v>
      </c>
      <c r="E2618" t="s">
        <v>206</v>
      </c>
      <c r="F2618" t="s">
        <v>207</v>
      </c>
      <c r="G2618" t="s">
        <v>245</v>
      </c>
      <c r="H2618" t="s">
        <v>268</v>
      </c>
      <c r="K2618" t="s">
        <v>257</v>
      </c>
      <c r="L2618" t="s">
        <v>211</v>
      </c>
      <c r="M2618" t="s">
        <v>212</v>
      </c>
      <c r="N2618" t="s">
        <v>213</v>
      </c>
      <c r="O2618" t="s">
        <v>214</v>
      </c>
      <c r="P2618" t="s">
        <v>228</v>
      </c>
      <c r="Q2618">
        <v>12.5</v>
      </c>
      <c r="R2618" t="s">
        <v>628</v>
      </c>
      <c r="U2618" t="s">
        <v>229</v>
      </c>
      <c r="V2618" t="s">
        <v>218</v>
      </c>
      <c r="W2618" t="s">
        <v>219</v>
      </c>
    </row>
    <row r="2619" spans="1:23" x14ac:dyDescent="0.25">
      <c r="A2619">
        <v>434</v>
      </c>
      <c r="B2619" t="s">
        <v>36</v>
      </c>
      <c r="C2619" t="s">
        <v>204</v>
      </c>
      <c r="D2619" t="s">
        <v>205</v>
      </c>
      <c r="E2619" t="s">
        <v>206</v>
      </c>
      <c r="F2619" t="s">
        <v>221</v>
      </c>
      <c r="H2619" t="s">
        <v>268</v>
      </c>
      <c r="K2619" t="s">
        <v>210</v>
      </c>
      <c r="L2619" t="s">
        <v>211</v>
      </c>
      <c r="M2619" t="s">
        <v>212</v>
      </c>
      <c r="N2619" t="s">
        <v>213</v>
      </c>
      <c r="O2619" t="s">
        <v>214</v>
      </c>
      <c r="P2619" t="s">
        <v>235</v>
      </c>
      <c r="Q2619">
        <v>15</v>
      </c>
      <c r="R2619" t="s">
        <v>258</v>
      </c>
      <c r="U2619" t="s">
        <v>229</v>
      </c>
      <c r="V2619" t="s">
        <v>218</v>
      </c>
      <c r="W2619" t="s">
        <v>219</v>
      </c>
    </row>
    <row r="2620" spans="1:23" x14ac:dyDescent="0.25">
      <c r="A2620">
        <v>437</v>
      </c>
      <c r="B2620" t="s">
        <v>36</v>
      </c>
      <c r="C2620" t="s">
        <v>204</v>
      </c>
      <c r="D2620" t="s">
        <v>205</v>
      </c>
      <c r="E2620" t="s">
        <v>44</v>
      </c>
      <c r="K2620" t="s">
        <v>44</v>
      </c>
      <c r="N2620" t="s">
        <v>236</v>
      </c>
      <c r="O2620" t="s">
        <v>236</v>
      </c>
    </row>
    <row r="2621" spans="1:23" x14ac:dyDescent="0.25">
      <c r="A2621">
        <v>438</v>
      </c>
      <c r="B2621" t="s">
        <v>36</v>
      </c>
      <c r="C2621" t="s">
        <v>204</v>
      </c>
      <c r="D2621" t="s">
        <v>205</v>
      </c>
      <c r="E2621" t="s">
        <v>206</v>
      </c>
      <c r="F2621" t="s">
        <v>207</v>
      </c>
      <c r="G2621" t="s">
        <v>231</v>
      </c>
      <c r="H2621" t="s">
        <v>271</v>
      </c>
      <c r="K2621" t="s">
        <v>243</v>
      </c>
      <c r="L2621" t="s">
        <v>237</v>
      </c>
      <c r="M2621" t="s">
        <v>238</v>
      </c>
      <c r="N2621" t="s">
        <v>223</v>
      </c>
      <c r="O2621" t="s">
        <v>224</v>
      </c>
      <c r="P2621" t="s">
        <v>228</v>
      </c>
      <c r="Q2621">
        <v>12.5</v>
      </c>
      <c r="R2621" t="s">
        <v>233</v>
      </c>
      <c r="U2621" t="s">
        <v>229</v>
      </c>
      <c r="V2621" t="s">
        <v>218</v>
      </c>
      <c r="W2621" t="s">
        <v>230</v>
      </c>
    </row>
    <row r="2622" spans="1:23" x14ac:dyDescent="0.25">
      <c r="A2622">
        <v>440</v>
      </c>
      <c r="B2622" t="s">
        <v>36</v>
      </c>
      <c r="C2622" t="s">
        <v>220</v>
      </c>
      <c r="D2622" t="s">
        <v>205</v>
      </c>
      <c r="E2622" t="s">
        <v>206</v>
      </c>
      <c r="F2622" t="s">
        <v>207</v>
      </c>
      <c r="G2622" t="s">
        <v>231</v>
      </c>
      <c r="H2622" t="s">
        <v>268</v>
      </c>
      <c r="K2622" t="s">
        <v>210</v>
      </c>
      <c r="L2622" t="s">
        <v>211</v>
      </c>
      <c r="M2622" t="s">
        <v>212</v>
      </c>
      <c r="N2622" t="s">
        <v>223</v>
      </c>
      <c r="O2622" t="s">
        <v>224</v>
      </c>
      <c r="P2622" t="s">
        <v>259</v>
      </c>
      <c r="Q2622">
        <v>2</v>
      </c>
      <c r="R2622" t="s">
        <v>225</v>
      </c>
      <c r="U2622" t="s">
        <v>226</v>
      </c>
      <c r="V2622" t="s">
        <v>227</v>
      </c>
      <c r="W2622" t="s">
        <v>219</v>
      </c>
    </row>
    <row r="2623" spans="1:23" x14ac:dyDescent="0.25">
      <c r="A2623">
        <v>448</v>
      </c>
      <c r="B2623" t="s">
        <v>36</v>
      </c>
      <c r="C2623" t="s">
        <v>204</v>
      </c>
      <c r="D2623" t="s">
        <v>205</v>
      </c>
      <c r="E2623" t="s">
        <v>206</v>
      </c>
      <c r="F2623" t="s">
        <v>207</v>
      </c>
      <c r="G2623" t="s">
        <v>231</v>
      </c>
      <c r="H2623" t="s">
        <v>268</v>
      </c>
      <c r="K2623" t="s">
        <v>243</v>
      </c>
      <c r="L2623" t="s">
        <v>211</v>
      </c>
      <c r="M2623" t="s">
        <v>212</v>
      </c>
      <c r="N2623" t="s">
        <v>213</v>
      </c>
      <c r="O2623" t="s">
        <v>214</v>
      </c>
      <c r="P2623" t="s">
        <v>215</v>
      </c>
      <c r="Q2623">
        <v>7</v>
      </c>
      <c r="R2623" t="s">
        <v>239</v>
      </c>
      <c r="U2623" t="s">
        <v>311</v>
      </c>
      <c r="V2623" t="s">
        <v>218</v>
      </c>
      <c r="W2623" t="s">
        <v>219</v>
      </c>
    </row>
    <row r="2624" spans="1:23" x14ac:dyDescent="0.25">
      <c r="A2624">
        <v>452</v>
      </c>
      <c r="B2624" t="s">
        <v>36</v>
      </c>
      <c r="C2624" t="s">
        <v>204</v>
      </c>
      <c r="D2624" t="s">
        <v>205</v>
      </c>
      <c r="E2624" t="s">
        <v>206</v>
      </c>
      <c r="F2624" t="s">
        <v>276</v>
      </c>
      <c r="J2624" t="s">
        <v>321</v>
      </c>
      <c r="K2624" t="s">
        <v>210</v>
      </c>
      <c r="L2624" t="s">
        <v>211</v>
      </c>
      <c r="M2624" t="s">
        <v>212</v>
      </c>
      <c r="N2624" t="s">
        <v>213</v>
      </c>
      <c r="O2624" t="s">
        <v>214</v>
      </c>
      <c r="P2624" t="s">
        <v>215</v>
      </c>
      <c r="Q2624">
        <v>7</v>
      </c>
      <c r="R2624" t="s">
        <v>216</v>
      </c>
      <c r="U2624" t="s">
        <v>275</v>
      </c>
      <c r="V2624" t="s">
        <v>227</v>
      </c>
      <c r="W2624" t="s">
        <v>230</v>
      </c>
    </row>
    <row r="2625" spans="1:23" x14ac:dyDescent="0.25">
      <c r="A2625">
        <v>453</v>
      </c>
      <c r="B2625" t="s">
        <v>36</v>
      </c>
      <c r="C2625" t="s">
        <v>220</v>
      </c>
      <c r="D2625" t="s">
        <v>205</v>
      </c>
      <c r="E2625" t="s">
        <v>206</v>
      </c>
      <c r="F2625" t="s">
        <v>207</v>
      </c>
      <c r="G2625" t="s">
        <v>234</v>
      </c>
      <c r="H2625" t="s">
        <v>290</v>
      </c>
      <c r="K2625" t="s">
        <v>257</v>
      </c>
      <c r="L2625" t="s">
        <v>211</v>
      </c>
      <c r="M2625" t="s">
        <v>212</v>
      </c>
      <c r="N2625" t="s">
        <v>223</v>
      </c>
      <c r="O2625" t="s">
        <v>224</v>
      </c>
      <c r="P2625" t="s">
        <v>235</v>
      </c>
      <c r="Q2625">
        <v>15</v>
      </c>
      <c r="R2625" t="s">
        <v>216</v>
      </c>
      <c r="U2625" t="s">
        <v>229</v>
      </c>
      <c r="V2625" t="s">
        <v>227</v>
      </c>
      <c r="W2625" t="s">
        <v>219</v>
      </c>
    </row>
    <row r="2626" spans="1:23" x14ac:dyDescent="0.25">
      <c r="A2626">
        <v>454</v>
      </c>
      <c r="B2626" t="s">
        <v>36</v>
      </c>
      <c r="C2626" t="s">
        <v>204</v>
      </c>
      <c r="D2626" t="s">
        <v>205</v>
      </c>
      <c r="E2626" t="s">
        <v>43</v>
      </c>
      <c r="K2626" t="s">
        <v>43</v>
      </c>
      <c r="N2626" t="s">
        <v>236</v>
      </c>
      <c r="O2626" t="s">
        <v>236</v>
      </c>
    </row>
    <row r="2627" spans="1:23" x14ac:dyDescent="0.25">
      <c r="A2627">
        <v>466</v>
      </c>
      <c r="B2627" t="s">
        <v>36</v>
      </c>
      <c r="C2627" t="s">
        <v>204</v>
      </c>
      <c r="D2627" t="s">
        <v>205</v>
      </c>
      <c r="E2627" t="s">
        <v>206</v>
      </c>
      <c r="F2627" t="s">
        <v>207</v>
      </c>
      <c r="G2627" t="s">
        <v>231</v>
      </c>
      <c r="H2627" t="s">
        <v>629</v>
      </c>
      <c r="K2627" t="s">
        <v>210</v>
      </c>
      <c r="L2627" t="s">
        <v>237</v>
      </c>
      <c r="M2627" t="s">
        <v>238</v>
      </c>
      <c r="N2627" t="s">
        <v>223</v>
      </c>
      <c r="O2627" t="s">
        <v>224</v>
      </c>
      <c r="P2627" t="s">
        <v>228</v>
      </c>
      <c r="Q2627">
        <v>12.5</v>
      </c>
      <c r="R2627" t="s">
        <v>233</v>
      </c>
      <c r="U2627" t="s">
        <v>229</v>
      </c>
      <c r="V2627" t="s">
        <v>218</v>
      </c>
      <c r="W2627" t="s">
        <v>219</v>
      </c>
    </row>
    <row r="2628" spans="1:23" x14ac:dyDescent="0.25">
      <c r="A2628">
        <v>470</v>
      </c>
      <c r="B2628" t="s">
        <v>36</v>
      </c>
      <c r="C2628" t="s">
        <v>204</v>
      </c>
      <c r="D2628" t="s">
        <v>205</v>
      </c>
      <c r="E2628" t="s">
        <v>246</v>
      </c>
      <c r="K2628" t="s">
        <v>48</v>
      </c>
      <c r="N2628" t="s">
        <v>236</v>
      </c>
      <c r="O2628" t="s">
        <v>236</v>
      </c>
      <c r="S2628" t="s">
        <v>339</v>
      </c>
      <c r="T2628">
        <v>70</v>
      </c>
      <c r="U2628" t="s">
        <v>226</v>
      </c>
      <c r="V2628" t="s">
        <v>227</v>
      </c>
      <c r="W2628" t="s">
        <v>230</v>
      </c>
    </row>
    <row r="2629" spans="1:23" x14ac:dyDescent="0.25">
      <c r="A2629">
        <v>479</v>
      </c>
      <c r="B2629" t="s">
        <v>36</v>
      </c>
      <c r="C2629" t="s">
        <v>220</v>
      </c>
      <c r="D2629" t="s">
        <v>205</v>
      </c>
      <c r="E2629" t="s">
        <v>206</v>
      </c>
      <c r="F2629" t="s">
        <v>207</v>
      </c>
      <c r="G2629" t="s">
        <v>231</v>
      </c>
      <c r="H2629" t="s">
        <v>222</v>
      </c>
      <c r="K2629" t="s">
        <v>257</v>
      </c>
      <c r="L2629" t="s">
        <v>211</v>
      </c>
      <c r="M2629" t="s">
        <v>212</v>
      </c>
      <c r="N2629" t="s">
        <v>213</v>
      </c>
      <c r="O2629" t="s">
        <v>214</v>
      </c>
      <c r="P2629" t="s">
        <v>235</v>
      </c>
      <c r="Q2629">
        <v>15</v>
      </c>
      <c r="R2629" t="s">
        <v>317</v>
      </c>
      <c r="U2629" t="s">
        <v>229</v>
      </c>
      <c r="V2629" t="s">
        <v>218</v>
      </c>
      <c r="W2629" t="s">
        <v>230</v>
      </c>
    </row>
    <row r="2630" spans="1:23" x14ac:dyDescent="0.25">
      <c r="A2630">
        <v>491</v>
      </c>
      <c r="B2630" t="s">
        <v>36</v>
      </c>
      <c r="C2630" t="s">
        <v>204</v>
      </c>
      <c r="D2630" t="s">
        <v>205</v>
      </c>
      <c r="E2630" t="s">
        <v>43</v>
      </c>
      <c r="K2630" t="s">
        <v>43</v>
      </c>
      <c r="N2630" t="s">
        <v>236</v>
      </c>
      <c r="O2630" t="s">
        <v>236</v>
      </c>
    </row>
    <row r="2631" spans="1:23" x14ac:dyDescent="0.25">
      <c r="A2631">
        <v>493</v>
      </c>
      <c r="B2631" t="s">
        <v>36</v>
      </c>
      <c r="C2631" t="s">
        <v>204</v>
      </c>
      <c r="D2631" t="s">
        <v>205</v>
      </c>
      <c r="E2631" t="s">
        <v>206</v>
      </c>
      <c r="F2631" t="s">
        <v>276</v>
      </c>
      <c r="J2631" t="s">
        <v>442</v>
      </c>
      <c r="K2631" t="s">
        <v>210</v>
      </c>
      <c r="L2631" t="s">
        <v>211</v>
      </c>
      <c r="M2631" t="s">
        <v>212</v>
      </c>
      <c r="N2631" t="s">
        <v>213</v>
      </c>
      <c r="O2631" t="s">
        <v>214</v>
      </c>
      <c r="P2631" t="s">
        <v>235</v>
      </c>
      <c r="Q2631">
        <v>15</v>
      </c>
      <c r="R2631" t="s">
        <v>216</v>
      </c>
      <c r="U2631" t="s">
        <v>229</v>
      </c>
      <c r="V2631" t="s">
        <v>227</v>
      </c>
      <c r="W2631" t="s">
        <v>230</v>
      </c>
    </row>
    <row r="2632" spans="1:23" x14ac:dyDescent="0.25">
      <c r="A2632">
        <v>496</v>
      </c>
      <c r="B2632" t="s">
        <v>36</v>
      </c>
      <c r="C2632" t="s">
        <v>220</v>
      </c>
      <c r="D2632" t="s">
        <v>205</v>
      </c>
      <c r="E2632" t="s">
        <v>206</v>
      </c>
      <c r="F2632" t="s">
        <v>221</v>
      </c>
      <c r="H2632" t="s">
        <v>249</v>
      </c>
      <c r="K2632" t="s">
        <v>210</v>
      </c>
      <c r="L2632" t="s">
        <v>237</v>
      </c>
      <c r="M2632" t="s">
        <v>238</v>
      </c>
      <c r="N2632" t="s">
        <v>213</v>
      </c>
      <c r="O2632" t="s">
        <v>214</v>
      </c>
      <c r="P2632" t="s">
        <v>215</v>
      </c>
      <c r="Q2632">
        <v>7</v>
      </c>
      <c r="R2632" t="s">
        <v>216</v>
      </c>
      <c r="U2632" t="s">
        <v>226</v>
      </c>
      <c r="V2632" t="s">
        <v>227</v>
      </c>
      <c r="W2632" t="s">
        <v>219</v>
      </c>
    </row>
    <row r="2633" spans="1:23" x14ac:dyDescent="0.25">
      <c r="A2633">
        <v>621</v>
      </c>
      <c r="B2633" t="s">
        <v>36</v>
      </c>
      <c r="C2633" t="s">
        <v>204</v>
      </c>
      <c r="D2633" t="s">
        <v>205</v>
      </c>
      <c r="E2633" t="s">
        <v>43</v>
      </c>
      <c r="K2633" t="s">
        <v>43</v>
      </c>
      <c r="N2633" t="s">
        <v>236</v>
      </c>
      <c r="O2633" t="s">
        <v>236</v>
      </c>
    </row>
    <row r="2634" spans="1:23" x14ac:dyDescent="0.25">
      <c r="A2634">
        <v>631</v>
      </c>
      <c r="B2634" t="s">
        <v>36</v>
      </c>
      <c r="C2634" t="s">
        <v>220</v>
      </c>
      <c r="D2634" t="s">
        <v>205</v>
      </c>
      <c r="E2634" t="s">
        <v>206</v>
      </c>
      <c r="F2634" t="s">
        <v>207</v>
      </c>
      <c r="G2634" t="s">
        <v>245</v>
      </c>
      <c r="H2634" t="s">
        <v>630</v>
      </c>
      <c r="K2634" t="s">
        <v>210</v>
      </c>
      <c r="L2634" t="s">
        <v>211</v>
      </c>
      <c r="M2634" t="s">
        <v>212</v>
      </c>
      <c r="N2634" t="s">
        <v>213</v>
      </c>
      <c r="O2634" t="s">
        <v>214</v>
      </c>
      <c r="P2634" t="s">
        <v>228</v>
      </c>
      <c r="Q2634">
        <v>12.5</v>
      </c>
      <c r="R2634" t="s">
        <v>267</v>
      </c>
      <c r="U2634" t="s">
        <v>229</v>
      </c>
      <c r="V2634" t="s">
        <v>218</v>
      </c>
      <c r="W2634" t="s">
        <v>219</v>
      </c>
    </row>
    <row r="2635" spans="1:23" x14ac:dyDescent="0.25">
      <c r="A2635">
        <v>633</v>
      </c>
      <c r="B2635" t="s">
        <v>36</v>
      </c>
      <c r="C2635" t="s">
        <v>204</v>
      </c>
      <c r="D2635" t="s">
        <v>205</v>
      </c>
      <c r="E2635" t="s">
        <v>246</v>
      </c>
      <c r="K2635" t="s">
        <v>48</v>
      </c>
      <c r="N2635" t="s">
        <v>236</v>
      </c>
      <c r="O2635" t="s">
        <v>236</v>
      </c>
      <c r="S2635" t="s">
        <v>339</v>
      </c>
      <c r="T2635">
        <v>70</v>
      </c>
      <c r="U2635" t="s">
        <v>226</v>
      </c>
      <c r="V2635" t="s">
        <v>227</v>
      </c>
      <c r="W2635" t="s">
        <v>219</v>
      </c>
    </row>
    <row r="2636" spans="1:23" x14ac:dyDescent="0.25">
      <c r="A2636">
        <v>674</v>
      </c>
      <c r="B2636" t="s">
        <v>36</v>
      </c>
      <c r="C2636" t="s">
        <v>220</v>
      </c>
      <c r="D2636" t="s">
        <v>205</v>
      </c>
      <c r="E2636" t="s">
        <v>206</v>
      </c>
      <c r="F2636" t="s">
        <v>221</v>
      </c>
      <c r="H2636" t="s">
        <v>290</v>
      </c>
      <c r="K2636" t="s">
        <v>257</v>
      </c>
      <c r="L2636" t="s">
        <v>211</v>
      </c>
      <c r="M2636" t="s">
        <v>212</v>
      </c>
      <c r="N2636" t="s">
        <v>213</v>
      </c>
      <c r="O2636" t="s">
        <v>214</v>
      </c>
      <c r="P2636" t="s">
        <v>235</v>
      </c>
      <c r="Q2636">
        <v>15</v>
      </c>
      <c r="R2636" t="s">
        <v>631</v>
      </c>
      <c r="U2636" t="s">
        <v>229</v>
      </c>
      <c r="V2636" t="s">
        <v>218</v>
      </c>
      <c r="W2636" t="s">
        <v>219</v>
      </c>
    </row>
    <row r="2637" spans="1:23" x14ac:dyDescent="0.25">
      <c r="A2637">
        <v>686</v>
      </c>
      <c r="B2637" t="s">
        <v>36</v>
      </c>
      <c r="C2637" t="s">
        <v>204</v>
      </c>
      <c r="D2637" t="s">
        <v>205</v>
      </c>
      <c r="E2637" t="s">
        <v>206</v>
      </c>
      <c r="F2637" t="s">
        <v>276</v>
      </c>
      <c r="J2637" t="s">
        <v>277</v>
      </c>
      <c r="K2637" t="s">
        <v>210</v>
      </c>
      <c r="L2637" t="s">
        <v>211</v>
      </c>
      <c r="M2637" t="s">
        <v>212</v>
      </c>
      <c r="N2637" t="s">
        <v>223</v>
      </c>
      <c r="O2637" t="s">
        <v>224</v>
      </c>
      <c r="P2637" t="s">
        <v>215</v>
      </c>
      <c r="Q2637">
        <v>7</v>
      </c>
      <c r="R2637" t="s">
        <v>216</v>
      </c>
      <c r="U2637" t="s">
        <v>311</v>
      </c>
      <c r="V2637" t="s">
        <v>227</v>
      </c>
      <c r="W2637" t="s">
        <v>219</v>
      </c>
    </row>
    <row r="2638" spans="1:23" x14ac:dyDescent="0.25">
      <c r="A2638">
        <v>687</v>
      </c>
      <c r="B2638" t="s">
        <v>36</v>
      </c>
      <c r="C2638" t="s">
        <v>204</v>
      </c>
      <c r="D2638" t="s">
        <v>205</v>
      </c>
      <c r="E2638" t="s">
        <v>43</v>
      </c>
      <c r="K2638" t="s">
        <v>43</v>
      </c>
      <c r="N2638" t="s">
        <v>236</v>
      </c>
      <c r="O2638" t="s">
        <v>236</v>
      </c>
    </row>
    <row r="2639" spans="1:23" x14ac:dyDescent="0.25">
      <c r="A2639">
        <v>706</v>
      </c>
      <c r="B2639" t="s">
        <v>36</v>
      </c>
      <c r="C2639" t="s">
        <v>220</v>
      </c>
      <c r="D2639" t="s">
        <v>205</v>
      </c>
      <c r="E2639" t="s">
        <v>206</v>
      </c>
      <c r="F2639" t="s">
        <v>207</v>
      </c>
      <c r="G2639" t="s">
        <v>208</v>
      </c>
      <c r="H2639" t="s">
        <v>290</v>
      </c>
      <c r="K2639" t="s">
        <v>210</v>
      </c>
      <c r="L2639" t="s">
        <v>211</v>
      </c>
      <c r="M2639" t="s">
        <v>212</v>
      </c>
      <c r="N2639" t="s">
        <v>213</v>
      </c>
      <c r="O2639" t="s">
        <v>214</v>
      </c>
      <c r="P2639" t="s">
        <v>235</v>
      </c>
      <c r="Q2639">
        <v>15</v>
      </c>
      <c r="R2639" t="s">
        <v>233</v>
      </c>
      <c r="U2639" t="s">
        <v>229</v>
      </c>
      <c r="V2639" t="s">
        <v>227</v>
      </c>
      <c r="W2639" t="s">
        <v>230</v>
      </c>
    </row>
    <row r="2640" spans="1:23" x14ac:dyDescent="0.25">
      <c r="A2640">
        <v>707</v>
      </c>
      <c r="B2640" t="s">
        <v>36</v>
      </c>
      <c r="C2640" t="s">
        <v>220</v>
      </c>
      <c r="D2640" t="s">
        <v>205</v>
      </c>
      <c r="E2640" t="s">
        <v>206</v>
      </c>
      <c r="F2640" t="s">
        <v>207</v>
      </c>
      <c r="G2640" t="s">
        <v>245</v>
      </c>
      <c r="H2640" t="s">
        <v>290</v>
      </c>
      <c r="K2640" t="s">
        <v>257</v>
      </c>
      <c r="L2640" t="s">
        <v>237</v>
      </c>
      <c r="M2640" t="s">
        <v>238</v>
      </c>
      <c r="N2640" t="s">
        <v>223</v>
      </c>
      <c r="O2640" t="s">
        <v>224</v>
      </c>
      <c r="P2640" t="s">
        <v>235</v>
      </c>
      <c r="Q2640">
        <v>15</v>
      </c>
      <c r="R2640" t="s">
        <v>632</v>
      </c>
      <c r="U2640" t="s">
        <v>261</v>
      </c>
      <c r="V2640" t="s">
        <v>218</v>
      </c>
      <c r="W2640" t="s">
        <v>219</v>
      </c>
    </row>
    <row r="2641" spans="1:23" x14ac:dyDescent="0.25">
      <c r="A2641">
        <v>709</v>
      </c>
      <c r="B2641" t="s">
        <v>36</v>
      </c>
      <c r="C2641" t="s">
        <v>220</v>
      </c>
      <c r="D2641" t="s">
        <v>205</v>
      </c>
      <c r="E2641" t="s">
        <v>47</v>
      </c>
      <c r="K2641" t="s">
        <v>47</v>
      </c>
      <c r="N2641" t="s">
        <v>236</v>
      </c>
      <c r="O2641" t="s">
        <v>236</v>
      </c>
    </row>
    <row r="2642" spans="1:23" x14ac:dyDescent="0.25">
      <c r="A2642">
        <v>711</v>
      </c>
      <c r="B2642" t="s">
        <v>36</v>
      </c>
      <c r="C2642" t="s">
        <v>204</v>
      </c>
      <c r="D2642" t="s">
        <v>205</v>
      </c>
      <c r="E2642" t="s">
        <v>206</v>
      </c>
      <c r="F2642" t="s">
        <v>221</v>
      </c>
      <c r="H2642" t="s">
        <v>268</v>
      </c>
      <c r="K2642" t="s">
        <v>210</v>
      </c>
      <c r="L2642" t="s">
        <v>211</v>
      </c>
      <c r="M2642" t="s">
        <v>212</v>
      </c>
      <c r="N2642" t="s">
        <v>213</v>
      </c>
      <c r="O2642" t="s">
        <v>214</v>
      </c>
      <c r="P2642" t="s">
        <v>235</v>
      </c>
      <c r="Q2642">
        <v>15</v>
      </c>
      <c r="R2642" t="s">
        <v>260</v>
      </c>
      <c r="U2642" t="s">
        <v>633</v>
      </c>
      <c r="V2642" t="s">
        <v>218</v>
      </c>
      <c r="W2642" t="s">
        <v>219</v>
      </c>
    </row>
    <row r="2643" spans="1:23" x14ac:dyDescent="0.25">
      <c r="A2643">
        <v>712</v>
      </c>
      <c r="B2643" t="s">
        <v>36</v>
      </c>
      <c r="C2643" t="s">
        <v>204</v>
      </c>
      <c r="D2643" t="s">
        <v>205</v>
      </c>
      <c r="E2643" t="s">
        <v>246</v>
      </c>
      <c r="K2643" t="s">
        <v>48</v>
      </c>
      <c r="N2643" t="s">
        <v>236</v>
      </c>
      <c r="O2643" t="s">
        <v>236</v>
      </c>
      <c r="S2643" t="s">
        <v>339</v>
      </c>
      <c r="T2643">
        <v>70</v>
      </c>
      <c r="U2643" t="s">
        <v>413</v>
      </c>
      <c r="V2643" t="s">
        <v>227</v>
      </c>
      <c r="W2643" t="s">
        <v>230</v>
      </c>
    </row>
    <row r="2644" spans="1:23" x14ac:dyDescent="0.25">
      <c r="A2644">
        <v>715</v>
      </c>
      <c r="B2644" t="s">
        <v>36</v>
      </c>
      <c r="C2644" t="s">
        <v>204</v>
      </c>
      <c r="D2644" t="s">
        <v>205</v>
      </c>
      <c r="E2644" t="s">
        <v>206</v>
      </c>
      <c r="F2644" t="s">
        <v>207</v>
      </c>
      <c r="G2644" t="s">
        <v>208</v>
      </c>
      <c r="H2644" t="s">
        <v>268</v>
      </c>
      <c r="K2644" t="s">
        <v>210</v>
      </c>
      <c r="L2644" t="s">
        <v>237</v>
      </c>
      <c r="M2644" t="s">
        <v>238</v>
      </c>
      <c r="N2644" t="s">
        <v>213</v>
      </c>
      <c r="O2644" t="s">
        <v>214</v>
      </c>
      <c r="P2644" t="s">
        <v>228</v>
      </c>
      <c r="Q2644">
        <v>12.5</v>
      </c>
      <c r="R2644" t="s">
        <v>634</v>
      </c>
      <c r="U2644" t="s">
        <v>229</v>
      </c>
      <c r="V2644" t="s">
        <v>227</v>
      </c>
      <c r="W2644" t="s">
        <v>230</v>
      </c>
    </row>
    <row r="2645" spans="1:23" x14ac:dyDescent="0.25">
      <c r="A2645">
        <v>727</v>
      </c>
      <c r="B2645" t="s">
        <v>36</v>
      </c>
      <c r="C2645" t="s">
        <v>204</v>
      </c>
      <c r="D2645" t="s">
        <v>205</v>
      </c>
      <c r="E2645" t="s">
        <v>206</v>
      </c>
      <c r="F2645" t="s">
        <v>207</v>
      </c>
      <c r="G2645" t="s">
        <v>231</v>
      </c>
      <c r="H2645" t="s">
        <v>222</v>
      </c>
      <c r="K2645" t="s">
        <v>243</v>
      </c>
      <c r="L2645" t="s">
        <v>211</v>
      </c>
      <c r="M2645" t="s">
        <v>212</v>
      </c>
      <c r="N2645" t="s">
        <v>223</v>
      </c>
      <c r="O2645" t="s">
        <v>224</v>
      </c>
      <c r="P2645" t="s">
        <v>215</v>
      </c>
      <c r="Q2645">
        <v>7</v>
      </c>
      <c r="R2645" t="s">
        <v>281</v>
      </c>
      <c r="U2645" t="s">
        <v>298</v>
      </c>
      <c r="V2645" t="s">
        <v>218</v>
      </c>
      <c r="W2645" t="s">
        <v>230</v>
      </c>
    </row>
    <row r="2646" spans="1:23" x14ac:dyDescent="0.25">
      <c r="A2646">
        <v>734</v>
      </c>
      <c r="B2646" t="s">
        <v>36</v>
      </c>
      <c r="C2646" t="s">
        <v>204</v>
      </c>
      <c r="D2646" t="s">
        <v>205</v>
      </c>
      <c r="E2646" t="s">
        <v>43</v>
      </c>
      <c r="K2646" t="s">
        <v>43</v>
      </c>
      <c r="N2646" t="s">
        <v>236</v>
      </c>
      <c r="O2646" t="s">
        <v>236</v>
      </c>
    </row>
    <row r="2647" spans="1:23" x14ac:dyDescent="0.25">
      <c r="A2647">
        <v>749</v>
      </c>
      <c r="B2647" t="s">
        <v>36</v>
      </c>
      <c r="C2647" t="s">
        <v>204</v>
      </c>
      <c r="D2647" t="s">
        <v>205</v>
      </c>
      <c r="E2647" t="s">
        <v>206</v>
      </c>
      <c r="F2647" t="s">
        <v>276</v>
      </c>
      <c r="J2647" t="s">
        <v>472</v>
      </c>
      <c r="K2647" t="s">
        <v>210</v>
      </c>
      <c r="L2647" t="s">
        <v>211</v>
      </c>
      <c r="M2647" t="s">
        <v>212</v>
      </c>
      <c r="N2647" t="s">
        <v>223</v>
      </c>
      <c r="O2647" t="s">
        <v>224</v>
      </c>
      <c r="P2647" t="s">
        <v>235</v>
      </c>
      <c r="Q2647">
        <v>15</v>
      </c>
      <c r="R2647" t="s">
        <v>216</v>
      </c>
      <c r="U2647" t="s">
        <v>229</v>
      </c>
      <c r="V2647" t="s">
        <v>227</v>
      </c>
      <c r="W2647" t="s">
        <v>219</v>
      </c>
    </row>
    <row r="2648" spans="1:23" x14ac:dyDescent="0.25">
      <c r="A2648">
        <v>750</v>
      </c>
      <c r="B2648" t="s">
        <v>36</v>
      </c>
      <c r="C2648" t="s">
        <v>204</v>
      </c>
      <c r="D2648" t="s">
        <v>205</v>
      </c>
      <c r="E2648" t="s">
        <v>47</v>
      </c>
      <c r="K2648" t="s">
        <v>47</v>
      </c>
      <c r="N2648" t="s">
        <v>236</v>
      </c>
      <c r="O2648" t="s">
        <v>236</v>
      </c>
    </row>
    <row r="2649" spans="1:23" x14ac:dyDescent="0.25">
      <c r="A2649">
        <v>751</v>
      </c>
      <c r="B2649" t="s">
        <v>36</v>
      </c>
      <c r="C2649" t="s">
        <v>204</v>
      </c>
      <c r="D2649" t="s">
        <v>205</v>
      </c>
      <c r="E2649" t="s">
        <v>47</v>
      </c>
      <c r="K2649" t="s">
        <v>47</v>
      </c>
      <c r="N2649" t="s">
        <v>236</v>
      </c>
      <c r="O2649" t="s">
        <v>236</v>
      </c>
    </row>
    <row r="2650" spans="1:23" x14ac:dyDescent="0.25">
      <c r="A2650">
        <v>783</v>
      </c>
      <c r="B2650" t="s">
        <v>36</v>
      </c>
      <c r="C2650" t="s">
        <v>204</v>
      </c>
      <c r="D2650" t="s">
        <v>205</v>
      </c>
      <c r="E2650" t="s">
        <v>44</v>
      </c>
      <c r="K2650" t="s">
        <v>44</v>
      </c>
      <c r="N2650" t="s">
        <v>236</v>
      </c>
      <c r="O2650" t="s">
        <v>236</v>
      </c>
    </row>
    <row r="2651" spans="1:23" x14ac:dyDescent="0.25">
      <c r="A2651">
        <v>943</v>
      </c>
      <c r="B2651" t="s">
        <v>36</v>
      </c>
      <c r="C2651" t="s">
        <v>204</v>
      </c>
      <c r="D2651" t="s">
        <v>205</v>
      </c>
      <c r="E2651" t="s">
        <v>206</v>
      </c>
      <c r="F2651" t="s">
        <v>207</v>
      </c>
      <c r="G2651" t="s">
        <v>231</v>
      </c>
      <c r="H2651" t="s">
        <v>249</v>
      </c>
      <c r="K2651" t="s">
        <v>210</v>
      </c>
      <c r="L2651" t="s">
        <v>211</v>
      </c>
      <c r="M2651" t="s">
        <v>212</v>
      </c>
      <c r="N2651" t="s">
        <v>213</v>
      </c>
      <c r="O2651" t="s">
        <v>214</v>
      </c>
      <c r="P2651" t="s">
        <v>235</v>
      </c>
      <c r="Q2651">
        <v>15</v>
      </c>
      <c r="R2651" t="s">
        <v>281</v>
      </c>
      <c r="U2651" t="s">
        <v>229</v>
      </c>
      <c r="V2651" t="s">
        <v>218</v>
      </c>
      <c r="W2651" t="s">
        <v>230</v>
      </c>
    </row>
    <row r="2652" spans="1:23" x14ac:dyDescent="0.25">
      <c r="A2652">
        <v>971</v>
      </c>
      <c r="B2652" t="s">
        <v>36</v>
      </c>
      <c r="C2652" t="s">
        <v>204</v>
      </c>
      <c r="D2652" t="s">
        <v>205</v>
      </c>
      <c r="E2652" t="s">
        <v>206</v>
      </c>
      <c r="F2652" t="s">
        <v>207</v>
      </c>
      <c r="G2652" t="s">
        <v>208</v>
      </c>
      <c r="H2652" t="s">
        <v>268</v>
      </c>
      <c r="K2652" t="s">
        <v>210</v>
      </c>
      <c r="L2652" t="s">
        <v>237</v>
      </c>
      <c r="M2652" t="s">
        <v>238</v>
      </c>
      <c r="N2652" t="s">
        <v>223</v>
      </c>
      <c r="O2652" t="s">
        <v>224</v>
      </c>
      <c r="P2652" t="s">
        <v>215</v>
      </c>
      <c r="Q2652">
        <v>7</v>
      </c>
      <c r="R2652" t="s">
        <v>635</v>
      </c>
      <c r="U2652" t="s">
        <v>226</v>
      </c>
      <c r="V2652" t="s">
        <v>218</v>
      </c>
      <c r="W2652" t="s">
        <v>219</v>
      </c>
    </row>
    <row r="2653" spans="1:23" x14ac:dyDescent="0.25">
      <c r="A2653">
        <v>989</v>
      </c>
      <c r="B2653" t="s">
        <v>36</v>
      </c>
      <c r="C2653" t="s">
        <v>220</v>
      </c>
      <c r="D2653" t="s">
        <v>205</v>
      </c>
      <c r="E2653" t="s">
        <v>246</v>
      </c>
      <c r="K2653" t="s">
        <v>48</v>
      </c>
      <c r="N2653" t="s">
        <v>236</v>
      </c>
      <c r="O2653" t="s">
        <v>236</v>
      </c>
      <c r="S2653" t="s">
        <v>247</v>
      </c>
      <c r="T2653">
        <v>110</v>
      </c>
      <c r="U2653" t="s">
        <v>229</v>
      </c>
      <c r="V2653" t="s">
        <v>227</v>
      </c>
      <c r="W2653" t="s">
        <v>230</v>
      </c>
    </row>
    <row r="2654" spans="1:23" x14ac:dyDescent="0.25">
      <c r="A2654">
        <v>445</v>
      </c>
      <c r="B2654" t="s">
        <v>36</v>
      </c>
      <c r="C2654" t="s">
        <v>204</v>
      </c>
      <c r="D2654" t="s">
        <v>205</v>
      </c>
      <c r="E2654" t="s">
        <v>251</v>
      </c>
      <c r="F2654" t="s">
        <v>276</v>
      </c>
      <c r="J2654" t="s">
        <v>277</v>
      </c>
      <c r="K2654" t="s">
        <v>210</v>
      </c>
      <c r="L2654" t="s">
        <v>211</v>
      </c>
      <c r="M2654" t="s">
        <v>212</v>
      </c>
      <c r="N2654" t="s">
        <v>213</v>
      </c>
      <c r="O2654" t="s">
        <v>214</v>
      </c>
      <c r="P2654" t="s">
        <v>235</v>
      </c>
      <c r="Q2654">
        <v>15</v>
      </c>
      <c r="R2654" t="s">
        <v>216</v>
      </c>
      <c r="U2654" t="s">
        <v>229</v>
      </c>
      <c r="V2654" t="s">
        <v>218</v>
      </c>
      <c r="W2654" t="s">
        <v>219</v>
      </c>
    </row>
    <row r="2655" spans="1:23" x14ac:dyDescent="0.25">
      <c r="A2655">
        <v>1053</v>
      </c>
      <c r="B2655" t="s">
        <v>36</v>
      </c>
      <c r="C2655" t="s">
        <v>220</v>
      </c>
      <c r="D2655" t="s">
        <v>205</v>
      </c>
      <c r="E2655" t="s">
        <v>246</v>
      </c>
      <c r="K2655" t="s">
        <v>48</v>
      </c>
      <c r="N2655" t="s">
        <v>236</v>
      </c>
      <c r="O2655" t="s">
        <v>236</v>
      </c>
      <c r="S2655" t="s">
        <v>255</v>
      </c>
      <c r="T2655">
        <v>30</v>
      </c>
      <c r="U2655" t="s">
        <v>226</v>
      </c>
      <c r="V2655" t="s">
        <v>227</v>
      </c>
      <c r="W2655" t="s">
        <v>230</v>
      </c>
    </row>
    <row r="2656" spans="1:23" x14ac:dyDescent="0.25">
      <c r="A2656">
        <v>446</v>
      </c>
      <c r="B2656" t="s">
        <v>36</v>
      </c>
      <c r="C2656" t="s">
        <v>204</v>
      </c>
      <c r="D2656" t="s">
        <v>205</v>
      </c>
      <c r="E2656" t="s">
        <v>251</v>
      </c>
      <c r="F2656" t="s">
        <v>276</v>
      </c>
      <c r="J2656" t="s">
        <v>277</v>
      </c>
      <c r="K2656" t="s">
        <v>257</v>
      </c>
      <c r="L2656" t="s">
        <v>211</v>
      </c>
      <c r="M2656" t="s">
        <v>212</v>
      </c>
      <c r="N2656" t="s">
        <v>213</v>
      </c>
      <c r="O2656" t="s">
        <v>214</v>
      </c>
      <c r="P2656" t="s">
        <v>215</v>
      </c>
      <c r="Q2656">
        <v>7</v>
      </c>
      <c r="R2656" t="s">
        <v>233</v>
      </c>
      <c r="U2656" t="s">
        <v>229</v>
      </c>
      <c r="V2656" t="s">
        <v>218</v>
      </c>
      <c r="W2656" t="s">
        <v>230</v>
      </c>
    </row>
    <row r="2657" spans="1:23" x14ac:dyDescent="0.25">
      <c r="A2657">
        <v>1070</v>
      </c>
      <c r="B2657" t="s">
        <v>36</v>
      </c>
      <c r="C2657" t="s">
        <v>204</v>
      </c>
      <c r="D2657" t="s">
        <v>205</v>
      </c>
      <c r="E2657" t="s">
        <v>206</v>
      </c>
      <c r="F2657" t="s">
        <v>207</v>
      </c>
      <c r="G2657" t="s">
        <v>208</v>
      </c>
      <c r="H2657" t="s">
        <v>249</v>
      </c>
      <c r="K2657" t="s">
        <v>210</v>
      </c>
      <c r="L2657" t="s">
        <v>211</v>
      </c>
      <c r="M2657" t="s">
        <v>212</v>
      </c>
      <c r="N2657" t="s">
        <v>213</v>
      </c>
      <c r="O2657" t="s">
        <v>214</v>
      </c>
      <c r="P2657" t="s">
        <v>235</v>
      </c>
      <c r="Q2657">
        <v>15</v>
      </c>
      <c r="R2657" t="s">
        <v>258</v>
      </c>
      <c r="U2657" t="s">
        <v>229</v>
      </c>
      <c r="V2657" t="s">
        <v>227</v>
      </c>
      <c r="W2657" t="s">
        <v>230</v>
      </c>
    </row>
    <row r="2658" spans="1:23" x14ac:dyDescent="0.25">
      <c r="A2658">
        <v>489</v>
      </c>
      <c r="B2658" t="s">
        <v>36</v>
      </c>
      <c r="C2658" t="s">
        <v>204</v>
      </c>
      <c r="D2658" t="s">
        <v>205</v>
      </c>
      <c r="E2658" t="s">
        <v>251</v>
      </c>
      <c r="F2658" t="s">
        <v>276</v>
      </c>
      <c r="J2658" t="s">
        <v>277</v>
      </c>
      <c r="K2658" t="s">
        <v>257</v>
      </c>
      <c r="L2658" t="s">
        <v>237</v>
      </c>
      <c r="M2658" t="s">
        <v>238</v>
      </c>
      <c r="N2658" t="s">
        <v>213</v>
      </c>
      <c r="O2658" t="s">
        <v>214</v>
      </c>
      <c r="P2658" t="s">
        <v>259</v>
      </c>
      <c r="Q2658">
        <v>2</v>
      </c>
      <c r="R2658" t="s">
        <v>216</v>
      </c>
      <c r="U2658" t="s">
        <v>226</v>
      </c>
      <c r="V2658" t="s">
        <v>227</v>
      </c>
      <c r="W2658" t="s">
        <v>219</v>
      </c>
    </row>
    <row r="2659" spans="1:23" x14ac:dyDescent="0.25">
      <c r="A2659">
        <v>1192</v>
      </c>
      <c r="B2659" t="s">
        <v>36</v>
      </c>
      <c r="C2659" t="s">
        <v>204</v>
      </c>
      <c r="D2659" t="s">
        <v>205</v>
      </c>
      <c r="E2659" t="s">
        <v>43</v>
      </c>
      <c r="K2659" t="s">
        <v>43</v>
      </c>
      <c r="N2659" t="s">
        <v>236</v>
      </c>
      <c r="O2659" t="s">
        <v>236</v>
      </c>
    </row>
    <row r="2660" spans="1:23" x14ac:dyDescent="0.25">
      <c r="A2660">
        <v>1272</v>
      </c>
      <c r="B2660" t="s">
        <v>36</v>
      </c>
      <c r="C2660" t="s">
        <v>220</v>
      </c>
      <c r="D2660" t="s">
        <v>205</v>
      </c>
      <c r="E2660" t="s">
        <v>246</v>
      </c>
      <c r="K2660" t="s">
        <v>48</v>
      </c>
      <c r="N2660" t="s">
        <v>236</v>
      </c>
      <c r="O2660" t="s">
        <v>236</v>
      </c>
      <c r="S2660" t="s">
        <v>247</v>
      </c>
      <c r="T2660">
        <v>110</v>
      </c>
      <c r="U2660" t="s">
        <v>229</v>
      </c>
      <c r="V2660" t="s">
        <v>218</v>
      </c>
      <c r="W2660" t="s">
        <v>230</v>
      </c>
    </row>
    <row r="2661" spans="1:23" x14ac:dyDescent="0.25">
      <c r="A2661">
        <v>1282</v>
      </c>
      <c r="B2661" t="s">
        <v>36</v>
      </c>
      <c r="C2661" t="s">
        <v>204</v>
      </c>
      <c r="D2661" t="s">
        <v>205</v>
      </c>
      <c r="E2661" t="s">
        <v>44</v>
      </c>
      <c r="K2661" t="s">
        <v>44</v>
      </c>
      <c r="N2661" t="s">
        <v>236</v>
      </c>
      <c r="O2661" t="s">
        <v>236</v>
      </c>
    </row>
    <row r="2662" spans="1:23" x14ac:dyDescent="0.25">
      <c r="A2662">
        <v>1285</v>
      </c>
      <c r="B2662" t="s">
        <v>36</v>
      </c>
      <c r="C2662" t="s">
        <v>204</v>
      </c>
      <c r="D2662" t="s">
        <v>205</v>
      </c>
      <c r="E2662" t="s">
        <v>206</v>
      </c>
      <c r="F2662" t="s">
        <v>207</v>
      </c>
      <c r="G2662" t="s">
        <v>208</v>
      </c>
      <c r="H2662" t="s">
        <v>232</v>
      </c>
      <c r="K2662" t="s">
        <v>210</v>
      </c>
      <c r="L2662" t="s">
        <v>211</v>
      </c>
      <c r="M2662" t="s">
        <v>212</v>
      </c>
      <c r="N2662" t="s">
        <v>213</v>
      </c>
      <c r="O2662" t="s">
        <v>214</v>
      </c>
      <c r="P2662" t="s">
        <v>215</v>
      </c>
      <c r="Q2662">
        <v>7</v>
      </c>
      <c r="R2662" t="s">
        <v>216</v>
      </c>
      <c r="U2662" t="s">
        <v>229</v>
      </c>
      <c r="V2662" t="s">
        <v>227</v>
      </c>
      <c r="W2662" t="s">
        <v>230</v>
      </c>
    </row>
    <row r="2663" spans="1:23" x14ac:dyDescent="0.25">
      <c r="A2663">
        <v>1344</v>
      </c>
      <c r="B2663" t="s">
        <v>36</v>
      </c>
      <c r="C2663" t="s">
        <v>204</v>
      </c>
      <c r="D2663" t="s">
        <v>205</v>
      </c>
      <c r="E2663" t="s">
        <v>206</v>
      </c>
      <c r="F2663" t="s">
        <v>276</v>
      </c>
      <c r="J2663" t="s">
        <v>327</v>
      </c>
      <c r="K2663" t="s">
        <v>210</v>
      </c>
      <c r="L2663" t="s">
        <v>237</v>
      </c>
      <c r="M2663" t="s">
        <v>238</v>
      </c>
      <c r="N2663" t="s">
        <v>223</v>
      </c>
      <c r="O2663" t="s">
        <v>224</v>
      </c>
      <c r="P2663" t="s">
        <v>259</v>
      </c>
      <c r="Q2663">
        <v>2</v>
      </c>
      <c r="R2663" t="s">
        <v>319</v>
      </c>
      <c r="U2663" t="s">
        <v>226</v>
      </c>
      <c r="V2663" t="s">
        <v>218</v>
      </c>
      <c r="W2663" t="s">
        <v>219</v>
      </c>
    </row>
    <row r="2664" spans="1:23" x14ac:dyDescent="0.25">
      <c r="A2664">
        <v>1473</v>
      </c>
      <c r="B2664" t="s">
        <v>36</v>
      </c>
      <c r="C2664" t="s">
        <v>220</v>
      </c>
      <c r="D2664" t="s">
        <v>205</v>
      </c>
      <c r="E2664" t="s">
        <v>206</v>
      </c>
      <c r="F2664" t="s">
        <v>207</v>
      </c>
      <c r="G2664" t="s">
        <v>234</v>
      </c>
      <c r="H2664" t="s">
        <v>248</v>
      </c>
      <c r="K2664" t="s">
        <v>210</v>
      </c>
      <c r="L2664" t="s">
        <v>211</v>
      </c>
      <c r="M2664" t="s">
        <v>212</v>
      </c>
      <c r="N2664" t="s">
        <v>213</v>
      </c>
      <c r="O2664" t="s">
        <v>214</v>
      </c>
      <c r="P2664" t="s">
        <v>259</v>
      </c>
      <c r="Q2664">
        <v>2</v>
      </c>
      <c r="R2664" t="s">
        <v>319</v>
      </c>
      <c r="U2664" t="s">
        <v>270</v>
      </c>
      <c r="V2664" t="s">
        <v>227</v>
      </c>
      <c r="W2664" t="s">
        <v>230</v>
      </c>
    </row>
    <row r="2665" spans="1:23" x14ac:dyDescent="0.25">
      <c r="A2665">
        <v>1485</v>
      </c>
      <c r="B2665" t="s">
        <v>36</v>
      </c>
      <c r="C2665" t="s">
        <v>204</v>
      </c>
      <c r="D2665" t="s">
        <v>205</v>
      </c>
      <c r="E2665" t="s">
        <v>43</v>
      </c>
      <c r="K2665" t="s">
        <v>43</v>
      </c>
      <c r="N2665" t="s">
        <v>236</v>
      </c>
      <c r="O2665" t="s">
        <v>236</v>
      </c>
    </row>
    <row r="2666" spans="1:23" x14ac:dyDescent="0.25">
      <c r="A2666">
        <v>1696</v>
      </c>
      <c r="B2666" t="s">
        <v>36</v>
      </c>
      <c r="C2666" t="s">
        <v>204</v>
      </c>
      <c r="D2666" t="s">
        <v>242</v>
      </c>
      <c r="E2666" t="s">
        <v>43</v>
      </c>
      <c r="K2666" t="s">
        <v>43</v>
      </c>
      <c r="N2666" t="s">
        <v>236</v>
      </c>
      <c r="O2666" t="s">
        <v>236</v>
      </c>
    </row>
    <row r="2667" spans="1:23" x14ac:dyDescent="0.25">
      <c r="A2667">
        <v>1736</v>
      </c>
      <c r="B2667" t="s">
        <v>36</v>
      </c>
      <c r="C2667" t="s">
        <v>204</v>
      </c>
      <c r="D2667" t="s">
        <v>205</v>
      </c>
      <c r="E2667" t="s">
        <v>43</v>
      </c>
      <c r="K2667" t="s">
        <v>43</v>
      </c>
      <c r="N2667" t="s">
        <v>236</v>
      </c>
      <c r="O2667" t="s">
        <v>236</v>
      </c>
    </row>
    <row r="2668" spans="1:23" x14ac:dyDescent="0.25">
      <c r="A2668">
        <v>1751</v>
      </c>
      <c r="B2668" t="s">
        <v>36</v>
      </c>
      <c r="C2668" t="s">
        <v>204</v>
      </c>
      <c r="D2668" t="s">
        <v>205</v>
      </c>
      <c r="E2668" t="s">
        <v>206</v>
      </c>
      <c r="F2668" t="s">
        <v>221</v>
      </c>
      <c r="H2668" t="s">
        <v>249</v>
      </c>
      <c r="K2668" t="s">
        <v>210</v>
      </c>
      <c r="L2668" t="s">
        <v>211</v>
      </c>
      <c r="M2668" t="s">
        <v>212</v>
      </c>
      <c r="N2668" t="s">
        <v>223</v>
      </c>
      <c r="O2668" t="s">
        <v>224</v>
      </c>
      <c r="P2668" t="s">
        <v>215</v>
      </c>
      <c r="Q2668">
        <v>7</v>
      </c>
      <c r="R2668" t="s">
        <v>216</v>
      </c>
      <c r="U2668" t="s">
        <v>229</v>
      </c>
      <c r="V2668" t="s">
        <v>227</v>
      </c>
      <c r="W2668" t="s">
        <v>230</v>
      </c>
    </row>
    <row r="2669" spans="1:23" x14ac:dyDescent="0.25">
      <c r="A2669">
        <v>1753</v>
      </c>
      <c r="B2669" t="s">
        <v>36</v>
      </c>
      <c r="C2669" t="s">
        <v>220</v>
      </c>
      <c r="D2669" t="s">
        <v>205</v>
      </c>
      <c r="E2669" t="s">
        <v>206</v>
      </c>
      <c r="F2669" t="s">
        <v>207</v>
      </c>
      <c r="G2669" t="s">
        <v>231</v>
      </c>
      <c r="H2669" t="s">
        <v>249</v>
      </c>
      <c r="K2669" t="s">
        <v>210</v>
      </c>
      <c r="L2669" t="s">
        <v>211</v>
      </c>
      <c r="M2669" t="s">
        <v>212</v>
      </c>
      <c r="N2669" t="s">
        <v>213</v>
      </c>
      <c r="O2669" t="s">
        <v>214</v>
      </c>
      <c r="P2669" t="s">
        <v>259</v>
      </c>
      <c r="Q2669">
        <v>2</v>
      </c>
      <c r="R2669" t="s">
        <v>636</v>
      </c>
      <c r="U2669" t="s">
        <v>226</v>
      </c>
      <c r="V2669" t="s">
        <v>227</v>
      </c>
      <c r="W2669" t="s">
        <v>230</v>
      </c>
    </row>
    <row r="2670" spans="1:23" x14ac:dyDescent="0.25">
      <c r="A2670">
        <v>1832</v>
      </c>
      <c r="B2670" t="s">
        <v>36</v>
      </c>
      <c r="C2670" t="s">
        <v>220</v>
      </c>
      <c r="D2670" t="s">
        <v>205</v>
      </c>
      <c r="E2670" t="s">
        <v>206</v>
      </c>
      <c r="F2670" t="s">
        <v>207</v>
      </c>
      <c r="G2670" t="s">
        <v>208</v>
      </c>
      <c r="H2670" t="s">
        <v>268</v>
      </c>
      <c r="K2670" t="s">
        <v>210</v>
      </c>
      <c r="L2670" t="s">
        <v>211</v>
      </c>
      <c r="M2670" t="s">
        <v>212</v>
      </c>
      <c r="N2670" t="s">
        <v>223</v>
      </c>
      <c r="O2670" t="s">
        <v>224</v>
      </c>
      <c r="P2670" t="s">
        <v>228</v>
      </c>
      <c r="Q2670">
        <v>12.5</v>
      </c>
      <c r="R2670" t="s">
        <v>233</v>
      </c>
      <c r="U2670" t="s">
        <v>229</v>
      </c>
      <c r="V2670" t="s">
        <v>227</v>
      </c>
      <c r="W2670" t="s">
        <v>219</v>
      </c>
    </row>
    <row r="2671" spans="1:23" x14ac:dyDescent="0.25">
      <c r="A2671">
        <v>1931</v>
      </c>
      <c r="B2671" t="s">
        <v>36</v>
      </c>
      <c r="C2671" t="s">
        <v>204</v>
      </c>
      <c r="D2671" t="s">
        <v>205</v>
      </c>
      <c r="E2671" t="s">
        <v>206</v>
      </c>
      <c r="F2671" t="s">
        <v>276</v>
      </c>
      <c r="J2671" t="s">
        <v>321</v>
      </c>
      <c r="K2671" t="s">
        <v>210</v>
      </c>
      <c r="L2671" t="s">
        <v>237</v>
      </c>
      <c r="M2671" t="s">
        <v>238</v>
      </c>
      <c r="N2671" t="s">
        <v>213</v>
      </c>
      <c r="O2671" t="s">
        <v>214</v>
      </c>
      <c r="P2671" t="s">
        <v>215</v>
      </c>
      <c r="Q2671">
        <v>7</v>
      </c>
      <c r="R2671" t="s">
        <v>637</v>
      </c>
      <c r="U2671" t="s">
        <v>229</v>
      </c>
      <c r="V2671" t="s">
        <v>227</v>
      </c>
      <c r="W2671" t="s">
        <v>219</v>
      </c>
    </row>
    <row r="2672" spans="1:23" x14ac:dyDescent="0.25">
      <c r="A2672">
        <v>1935</v>
      </c>
      <c r="B2672" t="s">
        <v>36</v>
      </c>
      <c r="C2672" t="s">
        <v>204</v>
      </c>
      <c r="D2672" t="s">
        <v>205</v>
      </c>
      <c r="E2672" t="s">
        <v>206</v>
      </c>
      <c r="F2672" t="s">
        <v>207</v>
      </c>
      <c r="G2672" t="s">
        <v>231</v>
      </c>
      <c r="H2672" t="s">
        <v>271</v>
      </c>
      <c r="K2672" t="s">
        <v>210</v>
      </c>
      <c r="L2672" t="s">
        <v>211</v>
      </c>
      <c r="M2672" t="s">
        <v>212</v>
      </c>
      <c r="N2672" t="s">
        <v>213</v>
      </c>
      <c r="O2672" t="s">
        <v>214</v>
      </c>
      <c r="P2672" t="s">
        <v>215</v>
      </c>
      <c r="Q2672">
        <v>7</v>
      </c>
      <c r="R2672" t="s">
        <v>638</v>
      </c>
      <c r="U2672" t="s">
        <v>270</v>
      </c>
      <c r="V2672" t="s">
        <v>218</v>
      </c>
      <c r="W2672" t="s">
        <v>219</v>
      </c>
    </row>
    <row r="2673" spans="1:23" x14ac:dyDescent="0.25">
      <c r="A2673">
        <v>1937</v>
      </c>
      <c r="B2673" t="s">
        <v>36</v>
      </c>
      <c r="C2673" t="s">
        <v>204</v>
      </c>
      <c r="D2673" t="s">
        <v>205</v>
      </c>
      <c r="E2673" t="s">
        <v>206</v>
      </c>
      <c r="F2673" t="s">
        <v>276</v>
      </c>
      <c r="J2673" t="s">
        <v>639</v>
      </c>
      <c r="K2673" t="s">
        <v>210</v>
      </c>
      <c r="L2673" t="s">
        <v>211</v>
      </c>
      <c r="M2673" t="s">
        <v>212</v>
      </c>
      <c r="N2673" t="s">
        <v>213</v>
      </c>
      <c r="O2673" t="s">
        <v>214</v>
      </c>
      <c r="P2673" t="s">
        <v>228</v>
      </c>
      <c r="Q2673">
        <v>12.5</v>
      </c>
      <c r="R2673" t="s">
        <v>258</v>
      </c>
      <c r="U2673" t="s">
        <v>229</v>
      </c>
      <c r="V2673" t="s">
        <v>227</v>
      </c>
      <c r="W2673" t="s">
        <v>230</v>
      </c>
    </row>
    <row r="2674" spans="1:23" x14ac:dyDescent="0.25">
      <c r="A2674">
        <v>1938</v>
      </c>
      <c r="B2674" t="s">
        <v>36</v>
      </c>
      <c r="C2674" t="s">
        <v>220</v>
      </c>
      <c r="D2674" t="s">
        <v>205</v>
      </c>
      <c r="E2674" t="s">
        <v>47</v>
      </c>
      <c r="K2674" t="s">
        <v>47</v>
      </c>
      <c r="N2674" t="s">
        <v>236</v>
      </c>
      <c r="O2674" t="s">
        <v>236</v>
      </c>
    </row>
    <row r="2675" spans="1:23" x14ac:dyDescent="0.25">
      <c r="A2675">
        <v>1946</v>
      </c>
      <c r="B2675" t="s">
        <v>36</v>
      </c>
      <c r="C2675" t="s">
        <v>204</v>
      </c>
      <c r="D2675" t="s">
        <v>205</v>
      </c>
      <c r="E2675" t="s">
        <v>47</v>
      </c>
      <c r="K2675" t="s">
        <v>47</v>
      </c>
      <c r="N2675" t="s">
        <v>236</v>
      </c>
      <c r="O2675" t="s">
        <v>236</v>
      </c>
    </row>
    <row r="2676" spans="1:23" x14ac:dyDescent="0.25">
      <c r="A2676">
        <v>1948</v>
      </c>
      <c r="B2676" t="s">
        <v>36</v>
      </c>
      <c r="C2676" t="s">
        <v>220</v>
      </c>
      <c r="D2676" t="s">
        <v>205</v>
      </c>
      <c r="E2676" t="s">
        <v>246</v>
      </c>
      <c r="K2676" t="s">
        <v>48</v>
      </c>
      <c r="N2676" t="s">
        <v>236</v>
      </c>
      <c r="O2676" t="s">
        <v>236</v>
      </c>
      <c r="S2676" t="s">
        <v>263</v>
      </c>
      <c r="T2676">
        <v>100</v>
      </c>
      <c r="U2676" t="s">
        <v>270</v>
      </c>
      <c r="V2676" t="s">
        <v>227</v>
      </c>
      <c r="W2676" t="s">
        <v>219</v>
      </c>
    </row>
    <row r="2677" spans="1:23" x14ac:dyDescent="0.25">
      <c r="A2677">
        <v>1950</v>
      </c>
      <c r="B2677" t="s">
        <v>36</v>
      </c>
      <c r="C2677" t="s">
        <v>204</v>
      </c>
      <c r="D2677" t="s">
        <v>205</v>
      </c>
      <c r="E2677" t="s">
        <v>206</v>
      </c>
      <c r="F2677" t="s">
        <v>221</v>
      </c>
      <c r="H2677" t="s">
        <v>249</v>
      </c>
      <c r="K2677" t="s">
        <v>210</v>
      </c>
      <c r="L2677" t="s">
        <v>237</v>
      </c>
      <c r="M2677" t="s">
        <v>238</v>
      </c>
      <c r="N2677" t="s">
        <v>213</v>
      </c>
      <c r="O2677" t="s">
        <v>214</v>
      </c>
      <c r="P2677" t="s">
        <v>215</v>
      </c>
      <c r="Q2677">
        <v>7</v>
      </c>
      <c r="R2677" t="s">
        <v>216</v>
      </c>
      <c r="U2677" t="s">
        <v>229</v>
      </c>
      <c r="V2677" t="s">
        <v>218</v>
      </c>
      <c r="W2677" t="s">
        <v>230</v>
      </c>
    </row>
    <row r="2678" spans="1:23" x14ac:dyDescent="0.25">
      <c r="A2678">
        <v>1951</v>
      </c>
      <c r="B2678" t="s">
        <v>36</v>
      </c>
      <c r="C2678" t="s">
        <v>204</v>
      </c>
      <c r="D2678" t="s">
        <v>242</v>
      </c>
      <c r="E2678" t="s">
        <v>43</v>
      </c>
      <c r="K2678" t="s">
        <v>43</v>
      </c>
      <c r="N2678" t="s">
        <v>236</v>
      </c>
      <c r="O2678" t="s">
        <v>236</v>
      </c>
    </row>
    <row r="2679" spans="1:23" x14ac:dyDescent="0.25">
      <c r="A2679">
        <v>1952</v>
      </c>
      <c r="B2679" t="s">
        <v>36</v>
      </c>
      <c r="C2679" t="s">
        <v>204</v>
      </c>
      <c r="D2679" t="s">
        <v>205</v>
      </c>
      <c r="E2679" t="s">
        <v>44</v>
      </c>
      <c r="K2679" t="s">
        <v>44</v>
      </c>
      <c r="N2679" t="s">
        <v>236</v>
      </c>
      <c r="O2679" t="s">
        <v>236</v>
      </c>
    </row>
    <row r="2680" spans="1:23" x14ac:dyDescent="0.25">
      <c r="A2680">
        <v>1953</v>
      </c>
      <c r="B2680" t="s">
        <v>36</v>
      </c>
      <c r="C2680" t="s">
        <v>220</v>
      </c>
      <c r="D2680" t="s">
        <v>205</v>
      </c>
      <c r="E2680" t="s">
        <v>206</v>
      </c>
      <c r="F2680" t="s">
        <v>207</v>
      </c>
      <c r="G2680" t="s">
        <v>245</v>
      </c>
      <c r="H2680" t="s">
        <v>271</v>
      </c>
      <c r="K2680" t="s">
        <v>243</v>
      </c>
      <c r="L2680" t="s">
        <v>237</v>
      </c>
      <c r="M2680" t="s">
        <v>238</v>
      </c>
      <c r="N2680" t="s">
        <v>223</v>
      </c>
      <c r="O2680" t="s">
        <v>224</v>
      </c>
      <c r="P2680" t="s">
        <v>228</v>
      </c>
      <c r="Q2680">
        <v>12.5</v>
      </c>
      <c r="R2680" t="s">
        <v>233</v>
      </c>
      <c r="U2680" t="s">
        <v>229</v>
      </c>
      <c r="V2680" t="s">
        <v>227</v>
      </c>
      <c r="W2680" t="s">
        <v>230</v>
      </c>
    </row>
    <row r="2681" spans="1:23" x14ac:dyDescent="0.25">
      <c r="A2681">
        <v>1965</v>
      </c>
      <c r="B2681" t="s">
        <v>36</v>
      </c>
      <c r="C2681" t="s">
        <v>204</v>
      </c>
      <c r="D2681" t="s">
        <v>205</v>
      </c>
      <c r="E2681" t="s">
        <v>206</v>
      </c>
      <c r="F2681" t="s">
        <v>207</v>
      </c>
      <c r="G2681" t="s">
        <v>208</v>
      </c>
      <c r="H2681" t="s">
        <v>290</v>
      </c>
      <c r="K2681" t="s">
        <v>210</v>
      </c>
      <c r="L2681" t="s">
        <v>237</v>
      </c>
      <c r="M2681" t="s">
        <v>238</v>
      </c>
      <c r="N2681" t="s">
        <v>213</v>
      </c>
      <c r="O2681" t="s">
        <v>214</v>
      </c>
      <c r="P2681" t="s">
        <v>228</v>
      </c>
      <c r="Q2681">
        <v>12.5</v>
      </c>
      <c r="R2681" t="s">
        <v>640</v>
      </c>
      <c r="U2681" t="s">
        <v>270</v>
      </c>
      <c r="V2681" t="s">
        <v>227</v>
      </c>
      <c r="W2681" t="s">
        <v>219</v>
      </c>
    </row>
    <row r="2682" spans="1:23" x14ac:dyDescent="0.25">
      <c r="A2682">
        <v>1969</v>
      </c>
      <c r="B2682" t="s">
        <v>36</v>
      </c>
      <c r="C2682" t="s">
        <v>204</v>
      </c>
      <c r="D2682" t="s">
        <v>205</v>
      </c>
      <c r="E2682" t="s">
        <v>43</v>
      </c>
      <c r="K2682" t="s">
        <v>43</v>
      </c>
      <c r="N2682" t="s">
        <v>236</v>
      </c>
      <c r="O2682" t="s">
        <v>236</v>
      </c>
    </row>
    <row r="2683" spans="1:23" x14ac:dyDescent="0.25">
      <c r="A2683">
        <v>1065</v>
      </c>
      <c r="B2683" t="s">
        <v>36</v>
      </c>
      <c r="C2683" t="s">
        <v>204</v>
      </c>
      <c r="D2683" t="s">
        <v>205</v>
      </c>
      <c r="E2683" t="s">
        <v>251</v>
      </c>
      <c r="F2683" t="s">
        <v>276</v>
      </c>
      <c r="J2683" t="s">
        <v>364</v>
      </c>
      <c r="K2683" t="s">
        <v>210</v>
      </c>
      <c r="L2683" t="s">
        <v>211</v>
      </c>
      <c r="M2683" t="s">
        <v>212</v>
      </c>
      <c r="N2683" t="s">
        <v>213</v>
      </c>
      <c r="O2683" t="s">
        <v>214</v>
      </c>
      <c r="P2683" t="s">
        <v>215</v>
      </c>
      <c r="Q2683">
        <v>7</v>
      </c>
      <c r="R2683" t="s">
        <v>225</v>
      </c>
      <c r="U2683" t="s">
        <v>226</v>
      </c>
      <c r="V2683" t="s">
        <v>218</v>
      </c>
      <c r="W2683" t="s">
        <v>230</v>
      </c>
    </row>
    <row r="2684" spans="1:23" x14ac:dyDescent="0.25">
      <c r="A2684">
        <v>1984</v>
      </c>
      <c r="B2684" t="s">
        <v>36</v>
      </c>
      <c r="C2684" t="s">
        <v>204</v>
      </c>
      <c r="D2684" t="s">
        <v>205</v>
      </c>
      <c r="E2684" t="s">
        <v>206</v>
      </c>
      <c r="F2684" t="s">
        <v>221</v>
      </c>
      <c r="H2684" t="s">
        <v>268</v>
      </c>
      <c r="K2684" t="s">
        <v>210</v>
      </c>
      <c r="L2684" t="s">
        <v>211</v>
      </c>
      <c r="M2684" t="s">
        <v>212</v>
      </c>
      <c r="N2684" t="s">
        <v>223</v>
      </c>
      <c r="O2684" t="s">
        <v>224</v>
      </c>
      <c r="P2684" t="s">
        <v>259</v>
      </c>
      <c r="Q2684">
        <v>2</v>
      </c>
      <c r="R2684" t="s">
        <v>225</v>
      </c>
      <c r="U2684" t="s">
        <v>229</v>
      </c>
      <c r="V2684" t="s">
        <v>227</v>
      </c>
      <c r="W2684" t="s">
        <v>219</v>
      </c>
    </row>
    <row r="2685" spans="1:23" x14ac:dyDescent="0.25">
      <c r="A2685">
        <v>1985</v>
      </c>
      <c r="B2685" t="s">
        <v>36</v>
      </c>
      <c r="C2685" t="s">
        <v>204</v>
      </c>
      <c r="D2685" t="s">
        <v>205</v>
      </c>
      <c r="E2685" t="s">
        <v>206</v>
      </c>
      <c r="F2685" t="s">
        <v>207</v>
      </c>
      <c r="G2685" t="s">
        <v>231</v>
      </c>
      <c r="H2685" t="s">
        <v>240</v>
      </c>
      <c r="K2685" t="s">
        <v>210</v>
      </c>
      <c r="L2685" t="s">
        <v>211</v>
      </c>
      <c r="M2685" t="s">
        <v>212</v>
      </c>
      <c r="N2685" t="s">
        <v>213</v>
      </c>
      <c r="O2685" t="s">
        <v>214</v>
      </c>
      <c r="P2685" t="s">
        <v>228</v>
      </c>
      <c r="Q2685">
        <v>12.5</v>
      </c>
      <c r="R2685" t="s">
        <v>281</v>
      </c>
      <c r="U2685" t="s">
        <v>229</v>
      </c>
      <c r="V2685" t="s">
        <v>227</v>
      </c>
      <c r="W2685" t="s">
        <v>230</v>
      </c>
    </row>
    <row r="2686" spans="1:23" x14ac:dyDescent="0.25">
      <c r="A2686">
        <v>1987</v>
      </c>
      <c r="B2686" t="s">
        <v>36</v>
      </c>
      <c r="C2686" t="s">
        <v>204</v>
      </c>
      <c r="D2686" t="s">
        <v>205</v>
      </c>
      <c r="E2686" t="s">
        <v>206</v>
      </c>
      <c r="F2686" t="s">
        <v>207</v>
      </c>
      <c r="G2686" t="s">
        <v>231</v>
      </c>
      <c r="H2686" t="s">
        <v>290</v>
      </c>
      <c r="K2686" t="s">
        <v>279</v>
      </c>
      <c r="L2686" t="s">
        <v>211</v>
      </c>
      <c r="M2686" t="s">
        <v>212</v>
      </c>
      <c r="N2686" t="s">
        <v>213</v>
      </c>
      <c r="O2686" t="s">
        <v>214</v>
      </c>
      <c r="P2686" t="s">
        <v>259</v>
      </c>
      <c r="Q2686">
        <v>2</v>
      </c>
      <c r="R2686" t="s">
        <v>233</v>
      </c>
      <c r="U2686" t="s">
        <v>270</v>
      </c>
      <c r="V2686" t="s">
        <v>218</v>
      </c>
      <c r="W2686" t="s">
        <v>230</v>
      </c>
    </row>
    <row r="2687" spans="1:23" x14ac:dyDescent="0.25">
      <c r="A2687">
        <v>1989</v>
      </c>
      <c r="B2687" t="s">
        <v>36</v>
      </c>
      <c r="C2687" t="s">
        <v>204</v>
      </c>
      <c r="D2687" t="s">
        <v>205</v>
      </c>
      <c r="E2687" t="s">
        <v>43</v>
      </c>
      <c r="K2687" t="s">
        <v>43</v>
      </c>
      <c r="N2687" t="s">
        <v>236</v>
      </c>
      <c r="O2687" t="s">
        <v>236</v>
      </c>
    </row>
    <row r="2688" spans="1:23" x14ac:dyDescent="0.25">
      <c r="A2688">
        <v>1995</v>
      </c>
      <c r="B2688" t="s">
        <v>36</v>
      </c>
      <c r="C2688" t="s">
        <v>204</v>
      </c>
      <c r="D2688" t="s">
        <v>242</v>
      </c>
      <c r="E2688" t="s">
        <v>206</v>
      </c>
      <c r="F2688" t="s">
        <v>276</v>
      </c>
      <c r="J2688" t="s">
        <v>277</v>
      </c>
      <c r="K2688" t="s">
        <v>210</v>
      </c>
      <c r="L2688" t="s">
        <v>211</v>
      </c>
      <c r="M2688" t="s">
        <v>212</v>
      </c>
      <c r="N2688" t="s">
        <v>213</v>
      </c>
      <c r="O2688" t="s">
        <v>214</v>
      </c>
      <c r="P2688" t="s">
        <v>228</v>
      </c>
      <c r="Q2688">
        <v>12.5</v>
      </c>
      <c r="R2688" t="s">
        <v>216</v>
      </c>
      <c r="U2688" t="s">
        <v>229</v>
      </c>
      <c r="V2688" t="s">
        <v>218</v>
      </c>
      <c r="W2688" t="s">
        <v>230</v>
      </c>
    </row>
    <row r="2689" spans="1:23" x14ac:dyDescent="0.25">
      <c r="A2689">
        <v>1996</v>
      </c>
      <c r="B2689" t="s">
        <v>36</v>
      </c>
      <c r="C2689" t="s">
        <v>204</v>
      </c>
      <c r="D2689" t="s">
        <v>205</v>
      </c>
      <c r="E2689" t="s">
        <v>206</v>
      </c>
      <c r="F2689" t="s">
        <v>207</v>
      </c>
      <c r="G2689" t="s">
        <v>231</v>
      </c>
      <c r="H2689" t="s">
        <v>232</v>
      </c>
      <c r="K2689" t="s">
        <v>210</v>
      </c>
      <c r="L2689" t="s">
        <v>211</v>
      </c>
      <c r="M2689" t="s">
        <v>212</v>
      </c>
      <c r="N2689" t="s">
        <v>213</v>
      </c>
      <c r="O2689" t="s">
        <v>214</v>
      </c>
      <c r="P2689" t="s">
        <v>215</v>
      </c>
      <c r="Q2689">
        <v>7</v>
      </c>
      <c r="R2689" t="s">
        <v>216</v>
      </c>
      <c r="U2689" t="s">
        <v>229</v>
      </c>
      <c r="V2689" t="s">
        <v>227</v>
      </c>
      <c r="W2689" t="s">
        <v>219</v>
      </c>
    </row>
    <row r="2690" spans="1:23" x14ac:dyDescent="0.25">
      <c r="A2690">
        <v>2013</v>
      </c>
      <c r="B2690" t="s">
        <v>36</v>
      </c>
      <c r="C2690" t="s">
        <v>220</v>
      </c>
      <c r="D2690" t="s">
        <v>205</v>
      </c>
      <c r="E2690" t="s">
        <v>246</v>
      </c>
      <c r="K2690" t="s">
        <v>48</v>
      </c>
      <c r="N2690" t="s">
        <v>236</v>
      </c>
      <c r="O2690" t="s">
        <v>236</v>
      </c>
      <c r="S2690" t="s">
        <v>263</v>
      </c>
      <c r="T2690">
        <v>100</v>
      </c>
      <c r="U2690" t="s">
        <v>270</v>
      </c>
      <c r="V2690" t="s">
        <v>227</v>
      </c>
      <c r="W2690" t="s">
        <v>230</v>
      </c>
    </row>
    <row r="2691" spans="1:23" x14ac:dyDescent="0.25">
      <c r="A2691">
        <v>2027</v>
      </c>
      <c r="B2691" t="s">
        <v>36</v>
      </c>
      <c r="C2691" t="s">
        <v>204</v>
      </c>
      <c r="D2691" t="s">
        <v>205</v>
      </c>
      <c r="E2691" t="s">
        <v>206</v>
      </c>
      <c r="F2691" t="s">
        <v>276</v>
      </c>
      <c r="J2691" t="s">
        <v>277</v>
      </c>
      <c r="K2691" t="s">
        <v>210</v>
      </c>
      <c r="L2691" t="s">
        <v>211</v>
      </c>
      <c r="M2691" t="s">
        <v>212</v>
      </c>
      <c r="N2691" t="s">
        <v>213</v>
      </c>
      <c r="O2691" t="s">
        <v>214</v>
      </c>
      <c r="P2691" t="s">
        <v>228</v>
      </c>
      <c r="Q2691">
        <v>12.5</v>
      </c>
      <c r="R2691" t="s">
        <v>258</v>
      </c>
      <c r="U2691" t="s">
        <v>229</v>
      </c>
      <c r="V2691" t="s">
        <v>218</v>
      </c>
      <c r="W2691" t="s">
        <v>230</v>
      </c>
    </row>
    <row r="2692" spans="1:23" x14ac:dyDescent="0.25">
      <c r="A2692">
        <v>2032</v>
      </c>
      <c r="B2692" t="s">
        <v>36</v>
      </c>
      <c r="C2692" t="s">
        <v>204</v>
      </c>
      <c r="D2692" t="s">
        <v>205</v>
      </c>
      <c r="E2692" t="s">
        <v>43</v>
      </c>
      <c r="K2692" t="s">
        <v>43</v>
      </c>
      <c r="N2692" t="s">
        <v>236</v>
      </c>
      <c r="O2692" t="s">
        <v>236</v>
      </c>
    </row>
    <row r="2693" spans="1:23" x14ac:dyDescent="0.25">
      <c r="A2693">
        <v>2038</v>
      </c>
      <c r="B2693" t="s">
        <v>36</v>
      </c>
      <c r="C2693" t="s">
        <v>220</v>
      </c>
      <c r="D2693" t="s">
        <v>205</v>
      </c>
      <c r="E2693" t="s">
        <v>206</v>
      </c>
      <c r="F2693" t="s">
        <v>207</v>
      </c>
      <c r="G2693" t="s">
        <v>208</v>
      </c>
      <c r="H2693" t="s">
        <v>271</v>
      </c>
      <c r="K2693" t="s">
        <v>210</v>
      </c>
      <c r="L2693" t="s">
        <v>237</v>
      </c>
      <c r="M2693" t="s">
        <v>238</v>
      </c>
      <c r="N2693" t="s">
        <v>223</v>
      </c>
      <c r="O2693" t="s">
        <v>224</v>
      </c>
      <c r="P2693" t="s">
        <v>228</v>
      </c>
      <c r="Q2693">
        <v>12.5</v>
      </c>
      <c r="R2693" t="s">
        <v>260</v>
      </c>
      <c r="U2693" t="s">
        <v>229</v>
      </c>
      <c r="V2693" t="s">
        <v>227</v>
      </c>
      <c r="W2693" t="s">
        <v>219</v>
      </c>
    </row>
    <row r="2694" spans="1:23" x14ac:dyDescent="0.25">
      <c r="A2694">
        <v>2041</v>
      </c>
      <c r="B2694" t="s">
        <v>36</v>
      </c>
      <c r="C2694" t="s">
        <v>204</v>
      </c>
      <c r="D2694" t="s">
        <v>205</v>
      </c>
      <c r="E2694" t="s">
        <v>43</v>
      </c>
      <c r="K2694" t="s">
        <v>43</v>
      </c>
      <c r="N2694" t="s">
        <v>236</v>
      </c>
      <c r="O2694" t="s">
        <v>236</v>
      </c>
    </row>
    <row r="2695" spans="1:23" x14ac:dyDescent="0.25">
      <c r="A2695">
        <v>2085</v>
      </c>
      <c r="B2695" t="s">
        <v>36</v>
      </c>
      <c r="C2695" t="s">
        <v>220</v>
      </c>
      <c r="D2695" t="s">
        <v>205</v>
      </c>
      <c r="E2695" t="s">
        <v>251</v>
      </c>
      <c r="F2695" t="s">
        <v>276</v>
      </c>
      <c r="J2695" t="s">
        <v>277</v>
      </c>
      <c r="K2695" t="s">
        <v>210</v>
      </c>
      <c r="L2695" t="s">
        <v>211</v>
      </c>
      <c r="M2695" t="s">
        <v>212</v>
      </c>
      <c r="N2695" t="s">
        <v>213</v>
      </c>
      <c r="O2695" t="s">
        <v>214</v>
      </c>
      <c r="P2695" t="s">
        <v>215</v>
      </c>
      <c r="Q2695">
        <v>7</v>
      </c>
      <c r="R2695" t="s">
        <v>216</v>
      </c>
      <c r="U2695" t="s">
        <v>229</v>
      </c>
      <c r="V2695" t="s">
        <v>218</v>
      </c>
      <c r="W2695" t="s">
        <v>219</v>
      </c>
    </row>
    <row r="2696" spans="1:23" x14ac:dyDescent="0.25">
      <c r="A2696">
        <v>2100</v>
      </c>
      <c r="B2696" t="s">
        <v>36</v>
      </c>
      <c r="C2696" t="s">
        <v>204</v>
      </c>
      <c r="D2696" t="s">
        <v>205</v>
      </c>
      <c r="E2696" t="s">
        <v>206</v>
      </c>
      <c r="F2696" t="s">
        <v>276</v>
      </c>
      <c r="J2696" t="s">
        <v>277</v>
      </c>
      <c r="K2696" t="s">
        <v>210</v>
      </c>
      <c r="L2696" t="s">
        <v>211</v>
      </c>
      <c r="M2696" t="s">
        <v>212</v>
      </c>
      <c r="N2696" t="s">
        <v>213</v>
      </c>
      <c r="O2696" t="s">
        <v>214</v>
      </c>
      <c r="P2696" t="s">
        <v>228</v>
      </c>
      <c r="Q2696">
        <v>12.5</v>
      </c>
      <c r="R2696" t="s">
        <v>216</v>
      </c>
      <c r="U2696" t="s">
        <v>226</v>
      </c>
      <c r="V2696" t="s">
        <v>218</v>
      </c>
      <c r="W2696" t="s">
        <v>230</v>
      </c>
    </row>
    <row r="2697" spans="1:23" x14ac:dyDescent="0.25">
      <c r="A2697">
        <v>2266</v>
      </c>
      <c r="B2697" t="s">
        <v>36</v>
      </c>
      <c r="C2697" t="s">
        <v>220</v>
      </c>
      <c r="D2697" t="s">
        <v>205</v>
      </c>
      <c r="E2697" t="s">
        <v>206</v>
      </c>
      <c r="F2697" t="s">
        <v>207</v>
      </c>
      <c r="G2697" t="s">
        <v>231</v>
      </c>
      <c r="H2697" t="s">
        <v>249</v>
      </c>
      <c r="K2697" t="s">
        <v>210</v>
      </c>
      <c r="L2697" t="s">
        <v>211</v>
      </c>
      <c r="M2697" t="s">
        <v>212</v>
      </c>
      <c r="N2697" t="s">
        <v>213</v>
      </c>
      <c r="O2697" t="s">
        <v>214</v>
      </c>
      <c r="P2697" t="s">
        <v>215</v>
      </c>
      <c r="Q2697">
        <v>7</v>
      </c>
      <c r="R2697" t="s">
        <v>641</v>
      </c>
      <c r="U2697" t="s">
        <v>413</v>
      </c>
      <c r="V2697" t="s">
        <v>227</v>
      </c>
      <c r="W2697" t="s">
        <v>230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0"/>
  <sheetViews>
    <sheetView topLeftCell="M1" zoomScale="90" zoomScaleNormal="90" workbookViewId="0">
      <selection activeCell="Z37" sqref="Z37"/>
    </sheetView>
  </sheetViews>
  <sheetFormatPr baseColWidth="10" defaultRowHeight="15" x14ac:dyDescent="0.25"/>
  <cols>
    <col min="1" max="1" width="16.85546875" bestFit="1" customWidth="1"/>
    <col min="2" max="2" width="13.28515625" bestFit="1" customWidth="1"/>
    <col min="3" max="3" width="15.5703125" customWidth="1"/>
    <col min="10" max="10" width="10.28515625" customWidth="1"/>
    <col min="11" max="11" width="12.42578125" bestFit="1" customWidth="1"/>
    <col min="12" max="12" width="17.140625" bestFit="1" customWidth="1"/>
    <col min="13" max="13" width="21" bestFit="1" customWidth="1"/>
    <col min="14" max="14" width="18.85546875" bestFit="1" customWidth="1"/>
    <col min="15" max="15" width="18.7109375" bestFit="1" customWidth="1"/>
    <col min="16" max="16" width="13.140625" bestFit="1" customWidth="1"/>
    <col min="17" max="17" width="9.85546875" bestFit="1" customWidth="1"/>
    <col min="18" max="18" width="12.85546875" customWidth="1"/>
    <col min="19" max="19" width="25.7109375" bestFit="1" customWidth="1"/>
    <col min="20" max="20" width="21.42578125" bestFit="1" customWidth="1"/>
    <col min="21" max="21" width="23.140625" bestFit="1" customWidth="1"/>
    <col min="22" max="22" width="25.28515625" bestFit="1" customWidth="1"/>
    <col min="23" max="23" width="27.85546875" customWidth="1"/>
    <col min="24" max="24" width="27.7109375" bestFit="1" customWidth="1"/>
    <col min="25" max="25" width="11.5703125" customWidth="1"/>
  </cols>
  <sheetData>
    <row r="1" spans="1:25" x14ac:dyDescent="0.25">
      <c r="A1" s="27" t="s">
        <v>74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19" t="s">
        <v>67</v>
      </c>
      <c r="N1" s="119"/>
      <c r="O1" s="119"/>
      <c r="P1" s="119"/>
      <c r="Q1" s="119"/>
      <c r="R1" s="119"/>
    </row>
    <row r="2" spans="1:25" x14ac:dyDescent="0.25">
      <c r="A2" s="11" t="s">
        <v>69</v>
      </c>
      <c r="B2" s="15" t="s">
        <v>65</v>
      </c>
      <c r="C2" s="15" t="s">
        <v>64</v>
      </c>
      <c r="D2" s="15" t="s">
        <v>63</v>
      </c>
      <c r="E2" s="15" t="s">
        <v>43</v>
      </c>
      <c r="F2" s="15" t="s">
        <v>44</v>
      </c>
      <c r="G2" s="15" t="s">
        <v>45</v>
      </c>
      <c r="H2" s="15" t="s">
        <v>46</v>
      </c>
      <c r="I2" s="15" t="s">
        <v>47</v>
      </c>
      <c r="J2" s="15" t="s">
        <v>48</v>
      </c>
      <c r="K2" s="15" t="s">
        <v>66</v>
      </c>
      <c r="L2" s="15" t="s">
        <v>49</v>
      </c>
      <c r="M2" s="12" t="s">
        <v>71</v>
      </c>
      <c r="N2" s="12" t="s">
        <v>51</v>
      </c>
      <c r="O2" s="12" t="s">
        <v>52</v>
      </c>
      <c r="P2" s="12" t="s">
        <v>53</v>
      </c>
      <c r="Q2" s="12" t="s">
        <v>54</v>
      </c>
      <c r="R2" s="12" t="s">
        <v>55</v>
      </c>
      <c r="S2" s="20" t="s">
        <v>56</v>
      </c>
      <c r="T2" s="15" t="s">
        <v>72</v>
      </c>
      <c r="U2" s="15" t="s">
        <v>57</v>
      </c>
      <c r="V2" s="15" t="s">
        <v>58</v>
      </c>
      <c r="W2" s="15" t="s">
        <v>59</v>
      </c>
      <c r="X2" s="15" t="s">
        <v>60</v>
      </c>
      <c r="Y2" s="15" t="s">
        <v>48</v>
      </c>
    </row>
    <row r="3" spans="1:25" x14ac:dyDescent="0.25">
      <c r="A3" s="13" t="s">
        <v>5</v>
      </c>
      <c r="B3" s="16">
        <v>3</v>
      </c>
      <c r="C3" s="16">
        <v>54</v>
      </c>
      <c r="D3" s="16">
        <v>3</v>
      </c>
      <c r="E3" s="16">
        <v>7</v>
      </c>
      <c r="F3" s="16">
        <v>3</v>
      </c>
      <c r="G3" s="16"/>
      <c r="H3" s="16"/>
      <c r="I3" s="16">
        <v>5</v>
      </c>
      <c r="J3" s="16">
        <v>4</v>
      </c>
      <c r="K3" s="16">
        <v>1</v>
      </c>
      <c r="L3" s="17">
        <f>SUM(B3:K3)</f>
        <v>80</v>
      </c>
      <c r="M3" s="14">
        <f>B3/L3</f>
        <v>3.7499999999999999E-2</v>
      </c>
      <c r="N3" s="14">
        <f>C3/L3</f>
        <v>0.67500000000000004</v>
      </c>
      <c r="O3" s="14">
        <f>D3/L3</f>
        <v>3.7499999999999999E-2</v>
      </c>
      <c r="P3" s="14">
        <f>K3/L3</f>
        <v>1.2500000000000001E-2</v>
      </c>
      <c r="Q3" s="14">
        <f>H3/L3</f>
        <v>0</v>
      </c>
      <c r="R3" s="14">
        <f>J3/L3</f>
        <v>0.05</v>
      </c>
      <c r="S3" s="21">
        <v>19091.045999999998</v>
      </c>
      <c r="T3" s="18">
        <f>S3*M3</f>
        <v>715.91422499999987</v>
      </c>
      <c r="U3" s="18">
        <f>S3*N3</f>
        <v>12886.456050000001</v>
      </c>
      <c r="V3" s="18">
        <f>S3*O3</f>
        <v>715.91422499999987</v>
      </c>
      <c r="W3" s="18">
        <f>S3*P3</f>
        <v>238.63807499999999</v>
      </c>
      <c r="X3" s="18">
        <f>S3*Q3</f>
        <v>0</v>
      </c>
      <c r="Y3" s="18">
        <f>S3*R3</f>
        <v>954.55229999999995</v>
      </c>
    </row>
    <row r="4" spans="1:25" x14ac:dyDescent="0.25">
      <c r="A4" s="13" t="s">
        <v>6</v>
      </c>
      <c r="B4" s="16">
        <v>15</v>
      </c>
      <c r="C4" s="16">
        <v>20</v>
      </c>
      <c r="D4" s="16">
        <v>3</v>
      </c>
      <c r="E4" s="16"/>
      <c r="F4" s="16">
        <v>4</v>
      </c>
      <c r="G4" s="16"/>
      <c r="H4" s="16">
        <v>1</v>
      </c>
      <c r="I4" s="16">
        <v>1</v>
      </c>
      <c r="J4" s="16"/>
      <c r="K4" s="16">
        <v>1</v>
      </c>
      <c r="L4" s="17">
        <f t="shared" ref="L4:L34" si="0">SUM(B4:K4)</f>
        <v>45</v>
      </c>
      <c r="M4" s="14">
        <f t="shared" ref="M4:M34" si="1">B4/L4</f>
        <v>0.33333333333333331</v>
      </c>
      <c r="N4" s="14">
        <f t="shared" ref="N4:N34" si="2">C4/L4</f>
        <v>0.44444444444444442</v>
      </c>
      <c r="O4" s="14">
        <f t="shared" ref="O4:O34" si="3">D4/L4</f>
        <v>6.6666666666666666E-2</v>
      </c>
      <c r="P4" s="14">
        <f t="shared" ref="P4:P34" si="4">K4/L4</f>
        <v>2.2222222222222223E-2</v>
      </c>
      <c r="Q4" s="14">
        <f t="shared" ref="Q4:Q34" si="5">H4/L4</f>
        <v>2.2222222222222223E-2</v>
      </c>
      <c r="R4" s="14">
        <f t="shared" ref="R4:R34" si="6">J4/L4</f>
        <v>0</v>
      </c>
      <c r="S4" s="21">
        <v>5437.5020000000004</v>
      </c>
      <c r="T4" s="18">
        <f t="shared" ref="T4:T34" si="7">S4*M4</f>
        <v>1812.5006666666668</v>
      </c>
      <c r="U4" s="18">
        <f t="shared" ref="U4:U34" si="8">S4*N4</f>
        <v>2416.6675555555557</v>
      </c>
      <c r="V4" s="18">
        <f t="shared" ref="V4:V34" si="9">S4*O4</f>
        <v>362.50013333333334</v>
      </c>
      <c r="W4" s="18">
        <f t="shared" ref="W4:W34" si="10">S4*P4</f>
        <v>120.8333777777778</v>
      </c>
      <c r="X4" s="18">
        <f t="shared" ref="X4:X34" si="11">S4*Q4</f>
        <v>120.8333777777778</v>
      </c>
      <c r="Y4" s="18">
        <f t="shared" ref="Y4:Y34" si="12">S4*R4</f>
        <v>0</v>
      </c>
    </row>
    <row r="5" spans="1:25" x14ac:dyDescent="0.25">
      <c r="A5" s="13" t="s">
        <v>7</v>
      </c>
      <c r="B5" s="16">
        <v>2</v>
      </c>
      <c r="C5" s="16">
        <v>6</v>
      </c>
      <c r="D5" s="16">
        <v>2</v>
      </c>
      <c r="E5" s="16">
        <v>2</v>
      </c>
      <c r="F5" s="16">
        <v>1</v>
      </c>
      <c r="G5" s="16"/>
      <c r="H5" s="16"/>
      <c r="I5" s="16"/>
      <c r="J5" s="16"/>
      <c r="K5" s="16">
        <v>1</v>
      </c>
      <c r="L5" s="17">
        <f t="shared" si="0"/>
        <v>14</v>
      </c>
      <c r="M5" s="14">
        <f t="shared" si="1"/>
        <v>0.14285714285714285</v>
      </c>
      <c r="N5" s="14">
        <f t="shared" si="2"/>
        <v>0.42857142857142855</v>
      </c>
      <c r="O5" s="14">
        <f t="shared" si="3"/>
        <v>0.14285714285714285</v>
      </c>
      <c r="P5" s="14">
        <f t="shared" si="4"/>
        <v>7.1428571428571425E-2</v>
      </c>
      <c r="Q5" s="14">
        <f t="shared" si="5"/>
        <v>0</v>
      </c>
      <c r="R5" s="14">
        <f t="shared" si="6"/>
        <v>0</v>
      </c>
      <c r="S5" s="21">
        <v>1811.96</v>
      </c>
      <c r="T5" s="18">
        <f t="shared" si="7"/>
        <v>258.85142857142858</v>
      </c>
      <c r="U5" s="18">
        <f t="shared" si="8"/>
        <v>776.5542857142857</v>
      </c>
      <c r="V5" s="18">
        <f t="shared" si="9"/>
        <v>258.85142857142858</v>
      </c>
      <c r="W5" s="18">
        <f t="shared" si="10"/>
        <v>129.42571428571429</v>
      </c>
      <c r="X5" s="18">
        <f t="shared" si="11"/>
        <v>0</v>
      </c>
      <c r="Y5" s="18">
        <f t="shared" si="12"/>
        <v>0</v>
      </c>
    </row>
    <row r="6" spans="1:25" x14ac:dyDescent="0.25">
      <c r="A6" s="13" t="s">
        <v>8</v>
      </c>
      <c r="B6" s="16">
        <v>5</v>
      </c>
      <c r="C6" s="16">
        <v>20</v>
      </c>
      <c r="D6" s="16"/>
      <c r="E6" s="16"/>
      <c r="F6" s="16"/>
      <c r="G6" s="16">
        <v>1</v>
      </c>
      <c r="H6" s="16"/>
      <c r="I6" s="16">
        <v>2</v>
      </c>
      <c r="J6" s="16">
        <v>2</v>
      </c>
      <c r="K6" s="16">
        <v>1</v>
      </c>
      <c r="L6" s="17">
        <f t="shared" si="0"/>
        <v>31</v>
      </c>
      <c r="M6" s="14">
        <f t="shared" si="1"/>
        <v>0.16129032258064516</v>
      </c>
      <c r="N6" s="14">
        <f t="shared" si="2"/>
        <v>0.64516129032258063</v>
      </c>
      <c r="O6" s="14">
        <f t="shared" si="3"/>
        <v>0</v>
      </c>
      <c r="P6" s="14">
        <f t="shared" si="4"/>
        <v>3.2258064516129031E-2</v>
      </c>
      <c r="Q6" s="14">
        <f t="shared" si="5"/>
        <v>0</v>
      </c>
      <c r="R6" s="14">
        <f t="shared" si="6"/>
        <v>6.4516129032258063E-2</v>
      </c>
      <c r="S6" s="21">
        <v>7144.268</v>
      </c>
      <c r="T6" s="18">
        <f t="shared" si="7"/>
        <v>1152.3012903225806</v>
      </c>
      <c r="U6" s="18">
        <f t="shared" si="8"/>
        <v>4609.2051612903224</v>
      </c>
      <c r="V6" s="18">
        <f t="shared" si="9"/>
        <v>0</v>
      </c>
      <c r="W6" s="18">
        <f t="shared" si="10"/>
        <v>230.46025806451613</v>
      </c>
      <c r="X6" s="18">
        <f t="shared" si="11"/>
        <v>0</v>
      </c>
      <c r="Y6" s="18">
        <f t="shared" si="12"/>
        <v>460.92051612903225</v>
      </c>
    </row>
    <row r="7" spans="1:25" x14ac:dyDescent="0.25">
      <c r="A7" s="13" t="s">
        <v>9</v>
      </c>
      <c r="B7" s="16">
        <v>13</v>
      </c>
      <c r="C7" s="16">
        <v>17</v>
      </c>
      <c r="D7" s="16">
        <v>1</v>
      </c>
      <c r="E7" s="16">
        <v>2</v>
      </c>
      <c r="F7" s="16">
        <v>1</v>
      </c>
      <c r="G7" s="16"/>
      <c r="H7" s="16"/>
      <c r="I7" s="16"/>
      <c r="J7" s="16">
        <v>2</v>
      </c>
      <c r="K7" s="16"/>
      <c r="L7" s="17">
        <f t="shared" si="0"/>
        <v>36</v>
      </c>
      <c r="M7" s="14">
        <f t="shared" si="1"/>
        <v>0.3611111111111111</v>
      </c>
      <c r="N7" s="14">
        <f t="shared" si="2"/>
        <v>0.47222222222222221</v>
      </c>
      <c r="O7" s="14">
        <f t="shared" si="3"/>
        <v>2.7777777777777776E-2</v>
      </c>
      <c r="P7" s="14">
        <f t="shared" si="4"/>
        <v>0</v>
      </c>
      <c r="Q7" s="14">
        <f t="shared" si="5"/>
        <v>0</v>
      </c>
      <c r="R7" s="14">
        <f t="shared" si="6"/>
        <v>5.5555555555555552E-2</v>
      </c>
      <c r="S7" s="21">
        <v>4154.7960000000003</v>
      </c>
      <c r="T7" s="18">
        <f>S7*M7</f>
        <v>1500.3430000000001</v>
      </c>
      <c r="U7" s="18">
        <f t="shared" si="8"/>
        <v>1961.9870000000001</v>
      </c>
      <c r="V7" s="18">
        <f t="shared" si="9"/>
        <v>115.411</v>
      </c>
      <c r="W7" s="18">
        <f t="shared" si="10"/>
        <v>0</v>
      </c>
      <c r="X7" s="18">
        <f t="shared" si="11"/>
        <v>0</v>
      </c>
      <c r="Y7" s="18">
        <f t="shared" si="12"/>
        <v>230.822</v>
      </c>
    </row>
    <row r="8" spans="1:25" x14ac:dyDescent="0.25">
      <c r="A8" s="13" t="s">
        <v>10</v>
      </c>
      <c r="B8" s="16">
        <v>5</v>
      </c>
      <c r="C8" s="16">
        <v>37</v>
      </c>
      <c r="D8" s="16">
        <v>5</v>
      </c>
      <c r="E8" s="16"/>
      <c r="F8" s="16">
        <v>1</v>
      </c>
      <c r="G8" s="16"/>
      <c r="H8" s="16"/>
      <c r="I8" s="16"/>
      <c r="J8" s="16">
        <v>4</v>
      </c>
      <c r="K8" s="16">
        <v>3</v>
      </c>
      <c r="L8" s="17">
        <f t="shared" si="0"/>
        <v>55</v>
      </c>
      <c r="M8" s="14">
        <f t="shared" si="1"/>
        <v>9.0909090909090912E-2</v>
      </c>
      <c r="N8" s="14">
        <f t="shared" si="2"/>
        <v>0.67272727272727273</v>
      </c>
      <c r="O8" s="14">
        <f t="shared" si="3"/>
        <v>9.0909090909090912E-2</v>
      </c>
      <c r="P8" s="14">
        <f t="shared" si="4"/>
        <v>5.4545454545454543E-2</v>
      </c>
      <c r="Q8" s="14">
        <f t="shared" si="5"/>
        <v>0</v>
      </c>
      <c r="R8" s="14">
        <f t="shared" si="6"/>
        <v>7.2727272727272724E-2</v>
      </c>
      <c r="S8" s="21">
        <v>5592.5609999999997</v>
      </c>
      <c r="T8" s="18">
        <f t="shared" si="7"/>
        <v>508.41463636363636</v>
      </c>
      <c r="U8" s="18">
        <f t="shared" si="8"/>
        <v>3762.268309090909</v>
      </c>
      <c r="V8" s="18">
        <f t="shared" si="9"/>
        <v>508.41463636363636</v>
      </c>
      <c r="W8" s="18">
        <f t="shared" si="10"/>
        <v>305.04878181818179</v>
      </c>
      <c r="X8" s="18">
        <f t="shared" si="11"/>
        <v>0</v>
      </c>
      <c r="Y8" s="18">
        <f t="shared" si="12"/>
        <v>406.73170909090902</v>
      </c>
    </row>
    <row r="9" spans="1:25" x14ac:dyDescent="0.25">
      <c r="A9" s="13" t="s">
        <v>11</v>
      </c>
      <c r="B9" s="16">
        <v>10</v>
      </c>
      <c r="C9" s="16">
        <v>35</v>
      </c>
      <c r="D9" s="16">
        <v>5</v>
      </c>
      <c r="E9" s="16">
        <v>4</v>
      </c>
      <c r="F9" s="16"/>
      <c r="G9" s="16"/>
      <c r="H9" s="16"/>
      <c r="I9" s="16">
        <v>1</v>
      </c>
      <c r="J9" s="16">
        <v>1</v>
      </c>
      <c r="K9" s="16"/>
      <c r="L9" s="17">
        <f t="shared" si="0"/>
        <v>56</v>
      </c>
      <c r="M9" s="14">
        <f t="shared" si="1"/>
        <v>0.17857142857142858</v>
      </c>
      <c r="N9" s="14">
        <f t="shared" si="2"/>
        <v>0.625</v>
      </c>
      <c r="O9" s="14">
        <f t="shared" si="3"/>
        <v>8.9285714285714288E-2</v>
      </c>
      <c r="P9" s="14">
        <f t="shared" si="4"/>
        <v>0</v>
      </c>
      <c r="Q9" s="14">
        <f t="shared" si="5"/>
        <v>0</v>
      </c>
      <c r="R9" s="14">
        <f t="shared" si="6"/>
        <v>1.7857142857142856E-2</v>
      </c>
      <c r="S9" s="21">
        <v>1000.5260000000003</v>
      </c>
      <c r="T9" s="18">
        <f t="shared" si="7"/>
        <v>178.6653571428572</v>
      </c>
      <c r="U9" s="18">
        <f t="shared" si="8"/>
        <v>625.32875000000013</v>
      </c>
      <c r="V9" s="18">
        <f t="shared" si="9"/>
        <v>89.332678571428602</v>
      </c>
      <c r="W9" s="18">
        <f t="shared" si="10"/>
        <v>0</v>
      </c>
      <c r="X9" s="18">
        <f t="shared" si="11"/>
        <v>0</v>
      </c>
      <c r="Y9" s="18">
        <f t="shared" si="12"/>
        <v>17.866535714285718</v>
      </c>
    </row>
    <row r="10" spans="1:25" x14ac:dyDescent="0.25">
      <c r="A10" s="13" t="s">
        <v>12</v>
      </c>
      <c r="B10" s="16">
        <v>4</v>
      </c>
      <c r="C10" s="16">
        <v>12</v>
      </c>
      <c r="D10" s="16">
        <v>1</v>
      </c>
      <c r="E10" s="16"/>
      <c r="F10" s="16"/>
      <c r="G10" s="16"/>
      <c r="H10" s="16"/>
      <c r="I10" s="16">
        <v>1</v>
      </c>
      <c r="J10" s="16"/>
      <c r="K10" s="16"/>
      <c r="L10" s="17">
        <f t="shared" si="0"/>
        <v>18</v>
      </c>
      <c r="M10" s="14">
        <f t="shared" si="1"/>
        <v>0.22222222222222221</v>
      </c>
      <c r="N10" s="14">
        <f t="shared" si="2"/>
        <v>0.66666666666666663</v>
      </c>
      <c r="O10" s="14">
        <f t="shared" si="3"/>
        <v>5.5555555555555552E-2</v>
      </c>
      <c r="P10" s="14">
        <f t="shared" si="4"/>
        <v>0</v>
      </c>
      <c r="Q10" s="14">
        <f t="shared" si="5"/>
        <v>0</v>
      </c>
      <c r="R10" s="14">
        <f t="shared" si="6"/>
        <v>0</v>
      </c>
      <c r="S10" s="21">
        <v>1572.402</v>
      </c>
      <c r="T10" s="18">
        <f t="shared" si="7"/>
        <v>349.42266666666666</v>
      </c>
      <c r="U10" s="18">
        <f t="shared" si="8"/>
        <v>1048.268</v>
      </c>
      <c r="V10" s="18">
        <f t="shared" si="9"/>
        <v>87.355666666666664</v>
      </c>
      <c r="W10" s="18">
        <f t="shared" si="10"/>
        <v>0</v>
      </c>
      <c r="X10" s="18">
        <f t="shared" si="11"/>
        <v>0</v>
      </c>
      <c r="Y10" s="18">
        <f t="shared" si="12"/>
        <v>0</v>
      </c>
    </row>
    <row r="11" spans="1:25" x14ac:dyDescent="0.25">
      <c r="A11" s="13" t="s">
        <v>13</v>
      </c>
      <c r="B11" s="16"/>
      <c r="C11" s="16">
        <v>8</v>
      </c>
      <c r="D11" s="16">
        <v>1</v>
      </c>
      <c r="E11" s="16"/>
      <c r="F11" s="16"/>
      <c r="G11" s="16"/>
      <c r="H11" s="16">
        <v>1</v>
      </c>
      <c r="I11" s="16"/>
      <c r="J11" s="16">
        <v>2</v>
      </c>
      <c r="K11" s="16"/>
      <c r="L11" s="17">
        <f t="shared" si="0"/>
        <v>12</v>
      </c>
      <c r="M11" s="14">
        <f t="shared" si="1"/>
        <v>0</v>
      </c>
      <c r="N11" s="14">
        <f t="shared" si="2"/>
        <v>0.66666666666666663</v>
      </c>
      <c r="O11" s="14">
        <f t="shared" si="3"/>
        <v>8.3333333333333329E-2</v>
      </c>
      <c r="P11" s="14">
        <f t="shared" si="4"/>
        <v>0</v>
      </c>
      <c r="Q11" s="14">
        <f t="shared" si="5"/>
        <v>8.3333333333333329E-2</v>
      </c>
      <c r="R11" s="14">
        <f t="shared" si="6"/>
        <v>0.16666666666666666</v>
      </c>
      <c r="S11" s="21">
        <v>3528.8599999999997</v>
      </c>
      <c r="T11" s="18">
        <f>S11*M11</f>
        <v>0</v>
      </c>
      <c r="U11" s="18">
        <f t="shared" si="8"/>
        <v>2352.5733333333328</v>
      </c>
      <c r="V11" s="18">
        <f t="shared" si="9"/>
        <v>294.0716666666666</v>
      </c>
      <c r="W11" s="18">
        <f t="shared" si="10"/>
        <v>0</v>
      </c>
      <c r="X11" s="18">
        <f t="shared" si="11"/>
        <v>294.0716666666666</v>
      </c>
      <c r="Y11" s="18">
        <f t="shared" si="12"/>
        <v>588.1433333333332</v>
      </c>
    </row>
    <row r="12" spans="1:25" x14ac:dyDescent="0.25">
      <c r="A12" s="13" t="s">
        <v>14</v>
      </c>
      <c r="B12" s="16">
        <v>1</v>
      </c>
      <c r="C12" s="16">
        <v>4</v>
      </c>
      <c r="D12" s="16">
        <v>4</v>
      </c>
      <c r="E12" s="16"/>
      <c r="F12" s="16"/>
      <c r="G12" s="16"/>
      <c r="H12" s="16"/>
      <c r="I12" s="16"/>
      <c r="J12" s="16"/>
      <c r="K12" s="16"/>
      <c r="L12" s="17">
        <f t="shared" si="0"/>
        <v>9</v>
      </c>
      <c r="M12" s="14">
        <f t="shared" si="1"/>
        <v>0.1111111111111111</v>
      </c>
      <c r="N12" s="14">
        <f t="shared" si="2"/>
        <v>0.44444444444444442</v>
      </c>
      <c r="O12" s="14">
        <f t="shared" si="3"/>
        <v>0.44444444444444442</v>
      </c>
      <c r="P12" s="14">
        <f t="shared" si="4"/>
        <v>0</v>
      </c>
      <c r="Q12" s="14">
        <f t="shared" si="5"/>
        <v>0</v>
      </c>
      <c r="R12" s="14">
        <f t="shared" si="6"/>
        <v>0</v>
      </c>
      <c r="S12" s="21">
        <v>1756.4639999999999</v>
      </c>
      <c r="T12" s="18">
        <f t="shared" si="7"/>
        <v>195.16266666666664</v>
      </c>
      <c r="U12" s="18">
        <f t="shared" si="8"/>
        <v>780.65066666666655</v>
      </c>
      <c r="V12" s="18">
        <f t="shared" si="9"/>
        <v>780.65066666666655</v>
      </c>
      <c r="W12" s="18">
        <f t="shared" si="10"/>
        <v>0</v>
      </c>
      <c r="X12" s="18">
        <f t="shared" si="11"/>
        <v>0</v>
      </c>
      <c r="Y12" s="18">
        <f t="shared" si="12"/>
        <v>0</v>
      </c>
    </row>
    <row r="13" spans="1:25" x14ac:dyDescent="0.25">
      <c r="A13" s="13" t="s">
        <v>15</v>
      </c>
      <c r="B13" s="16">
        <v>3</v>
      </c>
      <c r="C13" s="16">
        <v>17</v>
      </c>
      <c r="D13" s="16"/>
      <c r="E13" s="16"/>
      <c r="F13" s="16"/>
      <c r="G13" s="16"/>
      <c r="H13" s="16"/>
      <c r="I13" s="16"/>
      <c r="J13" s="16">
        <v>1</v>
      </c>
      <c r="K13" s="16"/>
      <c r="L13" s="17">
        <f t="shared" si="0"/>
        <v>21</v>
      </c>
      <c r="M13" s="14">
        <f t="shared" si="1"/>
        <v>0.14285714285714285</v>
      </c>
      <c r="N13" s="14">
        <f t="shared" si="2"/>
        <v>0.80952380952380953</v>
      </c>
      <c r="O13" s="14">
        <f t="shared" si="3"/>
        <v>0</v>
      </c>
      <c r="P13" s="14">
        <f t="shared" si="4"/>
        <v>0</v>
      </c>
      <c r="Q13" s="14">
        <f t="shared" si="5"/>
        <v>0</v>
      </c>
      <c r="R13" s="14">
        <f t="shared" si="6"/>
        <v>4.7619047619047616E-2</v>
      </c>
      <c r="S13" s="21">
        <v>4233.8879999999999</v>
      </c>
      <c r="T13" s="18">
        <f t="shared" si="7"/>
        <v>604.84114285714281</v>
      </c>
      <c r="U13" s="18">
        <f t="shared" si="8"/>
        <v>3427.4331428571427</v>
      </c>
      <c r="V13" s="18">
        <f t="shared" si="9"/>
        <v>0</v>
      </c>
      <c r="W13" s="18">
        <f t="shared" si="10"/>
        <v>0</v>
      </c>
      <c r="X13" s="18">
        <f t="shared" si="11"/>
        <v>0</v>
      </c>
      <c r="Y13" s="18">
        <f t="shared" si="12"/>
        <v>201.61371428571428</v>
      </c>
    </row>
    <row r="14" spans="1:25" x14ac:dyDescent="0.25">
      <c r="A14" s="13" t="s">
        <v>16</v>
      </c>
      <c r="B14" s="16">
        <v>4</v>
      </c>
      <c r="C14" s="16">
        <v>31</v>
      </c>
      <c r="D14" s="16">
        <v>10</v>
      </c>
      <c r="E14" s="16">
        <v>7</v>
      </c>
      <c r="F14" s="16"/>
      <c r="G14" s="16"/>
      <c r="H14" s="16"/>
      <c r="I14" s="16">
        <v>3</v>
      </c>
      <c r="J14" s="16">
        <v>10</v>
      </c>
      <c r="K14" s="16"/>
      <c r="L14" s="17">
        <f t="shared" si="0"/>
        <v>65</v>
      </c>
      <c r="M14" s="14">
        <f t="shared" si="1"/>
        <v>6.1538461538461542E-2</v>
      </c>
      <c r="N14" s="14">
        <f t="shared" si="2"/>
        <v>0.47692307692307695</v>
      </c>
      <c r="O14" s="14">
        <f t="shared" si="3"/>
        <v>0.15384615384615385</v>
      </c>
      <c r="P14" s="14">
        <f t="shared" si="4"/>
        <v>0</v>
      </c>
      <c r="Q14" s="14">
        <f t="shared" si="5"/>
        <v>0</v>
      </c>
      <c r="R14" s="14">
        <f t="shared" si="6"/>
        <v>0.15384615384615385</v>
      </c>
      <c r="S14" s="21">
        <v>11996.655999999999</v>
      </c>
      <c r="T14" s="18">
        <f t="shared" si="7"/>
        <v>738.25575384615388</v>
      </c>
      <c r="U14" s="18">
        <f t="shared" si="8"/>
        <v>5721.4820923076923</v>
      </c>
      <c r="V14" s="18">
        <f t="shared" si="9"/>
        <v>1845.6393846153846</v>
      </c>
      <c r="W14" s="18">
        <f t="shared" si="10"/>
        <v>0</v>
      </c>
      <c r="X14" s="18">
        <f t="shared" si="11"/>
        <v>0</v>
      </c>
      <c r="Y14" s="18">
        <f t="shared" si="12"/>
        <v>1845.6393846153846</v>
      </c>
    </row>
    <row r="15" spans="1:25" x14ac:dyDescent="0.25">
      <c r="A15" s="13" t="s">
        <v>17</v>
      </c>
      <c r="B15" s="16">
        <v>21</v>
      </c>
      <c r="C15" s="16">
        <v>94</v>
      </c>
      <c r="D15" s="16">
        <v>6</v>
      </c>
      <c r="E15" s="16">
        <v>8</v>
      </c>
      <c r="F15" s="16">
        <v>2</v>
      </c>
      <c r="G15" s="16"/>
      <c r="H15" s="16">
        <v>3</v>
      </c>
      <c r="I15" s="16">
        <v>2</v>
      </c>
      <c r="J15" s="16">
        <v>16</v>
      </c>
      <c r="K15" s="16"/>
      <c r="L15" s="17">
        <f t="shared" si="0"/>
        <v>152</v>
      </c>
      <c r="M15" s="14">
        <f t="shared" si="1"/>
        <v>0.13815789473684212</v>
      </c>
      <c r="N15" s="14">
        <f t="shared" si="2"/>
        <v>0.61842105263157898</v>
      </c>
      <c r="O15" s="14">
        <f t="shared" si="3"/>
        <v>3.9473684210526314E-2</v>
      </c>
      <c r="P15" s="14">
        <f t="shared" si="4"/>
        <v>0</v>
      </c>
      <c r="Q15" s="14">
        <f t="shared" si="5"/>
        <v>1.9736842105263157E-2</v>
      </c>
      <c r="R15" s="14">
        <f t="shared" si="6"/>
        <v>0.10526315789473684</v>
      </c>
      <c r="S15" s="21">
        <v>7462.4249999999993</v>
      </c>
      <c r="T15" s="18">
        <f t="shared" si="7"/>
        <v>1030.9929276315791</v>
      </c>
      <c r="U15" s="18">
        <f t="shared" si="8"/>
        <v>4614.9207236842103</v>
      </c>
      <c r="V15" s="18">
        <f t="shared" si="9"/>
        <v>294.5694078947368</v>
      </c>
      <c r="W15" s="18">
        <f t="shared" si="10"/>
        <v>0</v>
      </c>
      <c r="X15" s="18">
        <f t="shared" si="11"/>
        <v>147.2847039473684</v>
      </c>
      <c r="Y15" s="18">
        <f t="shared" si="12"/>
        <v>785.51842105263142</v>
      </c>
    </row>
    <row r="16" spans="1:25" x14ac:dyDescent="0.25">
      <c r="A16" s="13" t="s">
        <v>18</v>
      </c>
      <c r="B16" s="16">
        <v>2</v>
      </c>
      <c r="C16" s="16">
        <v>5</v>
      </c>
      <c r="D16" s="16">
        <v>2</v>
      </c>
      <c r="E16" s="16"/>
      <c r="F16" s="16"/>
      <c r="G16" s="16"/>
      <c r="H16" s="16"/>
      <c r="I16" s="16"/>
      <c r="J16" s="16"/>
      <c r="K16" s="16"/>
      <c r="L16" s="17">
        <f t="shared" si="0"/>
        <v>9</v>
      </c>
      <c r="M16" s="14">
        <f t="shared" si="1"/>
        <v>0.22222222222222221</v>
      </c>
      <c r="N16" s="14">
        <f t="shared" si="2"/>
        <v>0.55555555555555558</v>
      </c>
      <c r="O16" s="14">
        <f t="shared" si="3"/>
        <v>0.22222222222222221</v>
      </c>
      <c r="P16" s="14">
        <f t="shared" si="4"/>
        <v>0</v>
      </c>
      <c r="Q16" s="14">
        <f t="shared" si="5"/>
        <v>0</v>
      </c>
      <c r="R16" s="14">
        <f t="shared" si="6"/>
        <v>0</v>
      </c>
      <c r="S16" s="21">
        <v>1400.8409999999999</v>
      </c>
      <c r="T16" s="18">
        <f t="shared" si="7"/>
        <v>311.29799999999994</v>
      </c>
      <c r="U16" s="18">
        <f t="shared" si="8"/>
        <v>778.245</v>
      </c>
      <c r="V16" s="18">
        <f t="shared" si="9"/>
        <v>311.29799999999994</v>
      </c>
      <c r="W16" s="18">
        <f t="shared" si="10"/>
        <v>0</v>
      </c>
      <c r="X16" s="18">
        <f t="shared" si="11"/>
        <v>0</v>
      </c>
      <c r="Y16" s="18">
        <f t="shared" si="12"/>
        <v>0</v>
      </c>
    </row>
    <row r="17" spans="1:26" x14ac:dyDescent="0.25">
      <c r="A17" s="13" t="s">
        <v>19</v>
      </c>
      <c r="B17" s="16">
        <v>10</v>
      </c>
      <c r="C17" s="16">
        <v>33</v>
      </c>
      <c r="D17" s="16">
        <v>3</v>
      </c>
      <c r="E17" s="16"/>
      <c r="F17" s="16">
        <v>3</v>
      </c>
      <c r="G17" s="16"/>
      <c r="H17" s="16"/>
      <c r="I17" s="16"/>
      <c r="J17" s="16"/>
      <c r="K17" s="16">
        <v>2</v>
      </c>
      <c r="L17" s="17">
        <f t="shared" si="0"/>
        <v>51</v>
      </c>
      <c r="M17" s="14">
        <f t="shared" si="1"/>
        <v>0.19607843137254902</v>
      </c>
      <c r="N17" s="14">
        <f t="shared" si="2"/>
        <v>0.6470588235294118</v>
      </c>
      <c r="O17" s="14">
        <f t="shared" si="3"/>
        <v>5.8823529411764705E-2</v>
      </c>
      <c r="P17" s="14">
        <f t="shared" si="4"/>
        <v>3.9215686274509803E-2</v>
      </c>
      <c r="Q17" s="14">
        <f t="shared" si="5"/>
        <v>0</v>
      </c>
      <c r="R17" s="14">
        <f t="shared" si="6"/>
        <v>0</v>
      </c>
      <c r="S17" s="21">
        <v>1842.8679999999999</v>
      </c>
      <c r="T17" s="18">
        <f t="shared" si="7"/>
        <v>361.34666666666664</v>
      </c>
      <c r="U17" s="18">
        <f t="shared" si="8"/>
        <v>1192.444</v>
      </c>
      <c r="V17" s="18">
        <f t="shared" si="9"/>
        <v>108.404</v>
      </c>
      <c r="W17" s="18">
        <f t="shared" si="10"/>
        <v>72.269333333333336</v>
      </c>
      <c r="X17" s="18">
        <f t="shared" si="11"/>
        <v>0</v>
      </c>
      <c r="Y17" s="18">
        <f t="shared" si="12"/>
        <v>0</v>
      </c>
    </row>
    <row r="18" spans="1:26" x14ac:dyDescent="0.25">
      <c r="A18" s="13" t="s">
        <v>20</v>
      </c>
      <c r="B18" s="16">
        <v>1</v>
      </c>
      <c r="C18" s="16">
        <v>4</v>
      </c>
      <c r="D18" s="16">
        <v>1</v>
      </c>
      <c r="E18" s="16"/>
      <c r="F18" s="16"/>
      <c r="G18" s="16"/>
      <c r="H18" s="16">
        <v>1</v>
      </c>
      <c r="I18" s="16"/>
      <c r="J18" s="16"/>
      <c r="K18" s="16"/>
      <c r="L18" s="17">
        <f t="shared" si="0"/>
        <v>7</v>
      </c>
      <c r="M18" s="14">
        <f t="shared" si="1"/>
        <v>0.14285714285714285</v>
      </c>
      <c r="N18" s="14">
        <f t="shared" si="2"/>
        <v>0.5714285714285714</v>
      </c>
      <c r="O18" s="14">
        <f t="shared" si="3"/>
        <v>0.14285714285714285</v>
      </c>
      <c r="P18" s="14">
        <f t="shared" si="4"/>
        <v>0</v>
      </c>
      <c r="Q18" s="14">
        <f t="shared" si="5"/>
        <v>0.14285714285714285</v>
      </c>
      <c r="R18" s="14">
        <f t="shared" si="6"/>
        <v>0</v>
      </c>
      <c r="S18" s="21">
        <v>1557.9050000000002</v>
      </c>
      <c r="T18" s="18">
        <f t="shared" si="7"/>
        <v>222.55785714285716</v>
      </c>
      <c r="U18" s="18">
        <f t="shared" si="8"/>
        <v>890.23142857142864</v>
      </c>
      <c r="V18" s="18">
        <f t="shared" si="9"/>
        <v>222.55785714285716</v>
      </c>
      <c r="W18" s="18">
        <f t="shared" si="10"/>
        <v>0</v>
      </c>
      <c r="X18" s="18">
        <f t="shared" si="11"/>
        <v>222.55785714285716</v>
      </c>
      <c r="Y18" s="18">
        <f t="shared" si="12"/>
        <v>0</v>
      </c>
    </row>
    <row r="19" spans="1:26" x14ac:dyDescent="0.25">
      <c r="A19" s="13" t="s">
        <v>21</v>
      </c>
      <c r="B19" s="16">
        <v>3</v>
      </c>
      <c r="C19" s="16">
        <v>6</v>
      </c>
      <c r="D19" s="16"/>
      <c r="E19" s="16"/>
      <c r="F19" s="16"/>
      <c r="G19" s="16"/>
      <c r="H19" s="16"/>
      <c r="I19" s="16">
        <v>1</v>
      </c>
      <c r="J19" s="16"/>
      <c r="K19" s="16">
        <v>2</v>
      </c>
      <c r="L19" s="17">
        <f t="shared" si="0"/>
        <v>12</v>
      </c>
      <c r="M19" s="14">
        <f t="shared" si="1"/>
        <v>0.25</v>
      </c>
      <c r="N19" s="14">
        <f t="shared" si="2"/>
        <v>0.5</v>
      </c>
      <c r="O19" s="14">
        <f t="shared" si="3"/>
        <v>0</v>
      </c>
      <c r="P19" s="14">
        <f t="shared" si="4"/>
        <v>0.16666666666666666</v>
      </c>
      <c r="Q19" s="14">
        <f t="shared" si="5"/>
        <v>0</v>
      </c>
      <c r="R19" s="14">
        <f t="shared" si="6"/>
        <v>0</v>
      </c>
      <c r="S19" s="21">
        <v>1331.7079999999999</v>
      </c>
      <c r="T19" s="18">
        <f t="shared" si="7"/>
        <v>332.92699999999996</v>
      </c>
      <c r="U19" s="18">
        <f t="shared" si="8"/>
        <v>665.85399999999993</v>
      </c>
      <c r="V19" s="18">
        <f t="shared" si="9"/>
        <v>0</v>
      </c>
      <c r="W19" s="18">
        <f t="shared" si="10"/>
        <v>221.95133333333331</v>
      </c>
      <c r="X19" s="18">
        <f t="shared" si="11"/>
        <v>0</v>
      </c>
      <c r="Y19" s="18">
        <f t="shared" si="12"/>
        <v>0</v>
      </c>
    </row>
    <row r="20" spans="1:26" x14ac:dyDescent="0.25">
      <c r="A20" s="13" t="s">
        <v>22</v>
      </c>
      <c r="B20" s="16">
        <v>24</v>
      </c>
      <c r="C20" s="16">
        <v>34</v>
      </c>
      <c r="D20" s="16">
        <v>4</v>
      </c>
      <c r="E20" s="16">
        <v>5</v>
      </c>
      <c r="F20" s="16">
        <v>14</v>
      </c>
      <c r="G20" s="16"/>
      <c r="H20" s="16">
        <v>1</v>
      </c>
      <c r="I20" s="16">
        <v>4</v>
      </c>
      <c r="J20" s="16">
        <v>6</v>
      </c>
      <c r="K20" s="16">
        <v>8</v>
      </c>
      <c r="L20" s="17">
        <f t="shared" si="0"/>
        <v>100</v>
      </c>
      <c r="M20" s="14">
        <f t="shared" si="1"/>
        <v>0.24</v>
      </c>
      <c r="N20" s="14">
        <f t="shared" si="2"/>
        <v>0.34</v>
      </c>
      <c r="O20" s="14">
        <f t="shared" si="3"/>
        <v>0.04</v>
      </c>
      <c r="P20" s="14">
        <f t="shared" si="4"/>
        <v>0.08</v>
      </c>
      <c r="Q20" s="14">
        <f t="shared" si="5"/>
        <v>0.01</v>
      </c>
      <c r="R20" s="14">
        <f t="shared" si="6"/>
        <v>0.06</v>
      </c>
      <c r="S20" s="21">
        <v>7873.9380000000001</v>
      </c>
      <c r="T20" s="18">
        <f t="shared" si="7"/>
        <v>1889.74512</v>
      </c>
      <c r="U20" s="18">
        <f t="shared" si="8"/>
        <v>2677.1389200000003</v>
      </c>
      <c r="V20" s="18">
        <f t="shared" si="9"/>
        <v>314.95751999999999</v>
      </c>
      <c r="W20" s="18">
        <f t="shared" si="10"/>
        <v>629.91503999999998</v>
      </c>
      <c r="X20" s="18">
        <f t="shared" si="11"/>
        <v>78.739379999999997</v>
      </c>
      <c r="Y20" s="18">
        <f t="shared" si="12"/>
        <v>472.43628000000001</v>
      </c>
    </row>
    <row r="21" spans="1:26" x14ac:dyDescent="0.25">
      <c r="A21" s="13" t="s">
        <v>23</v>
      </c>
      <c r="B21" s="16">
        <v>1</v>
      </c>
      <c r="C21" s="16">
        <v>9</v>
      </c>
      <c r="D21" s="16">
        <v>2</v>
      </c>
      <c r="E21" s="16">
        <v>9</v>
      </c>
      <c r="F21" s="16">
        <v>5</v>
      </c>
      <c r="G21" s="16">
        <v>1</v>
      </c>
      <c r="H21" s="16"/>
      <c r="I21" s="16">
        <v>9</v>
      </c>
      <c r="J21" s="16">
        <v>36</v>
      </c>
      <c r="K21" s="16"/>
      <c r="L21" s="17">
        <f t="shared" si="0"/>
        <v>72</v>
      </c>
      <c r="M21" s="14">
        <f t="shared" si="1"/>
        <v>1.3888888888888888E-2</v>
      </c>
      <c r="N21" s="14">
        <f t="shared" si="2"/>
        <v>0.125</v>
      </c>
      <c r="O21" s="14">
        <f t="shared" si="3"/>
        <v>2.7777777777777776E-2</v>
      </c>
      <c r="P21" s="14">
        <f t="shared" si="4"/>
        <v>0</v>
      </c>
      <c r="Q21" s="14">
        <f t="shared" si="5"/>
        <v>0</v>
      </c>
      <c r="R21" s="14">
        <f t="shared" si="6"/>
        <v>0.5</v>
      </c>
      <c r="S21" s="21">
        <v>17865.144</v>
      </c>
      <c r="T21" s="18">
        <f t="shared" si="7"/>
        <v>248.12699999999998</v>
      </c>
      <c r="U21" s="18">
        <f t="shared" si="8"/>
        <v>2233.143</v>
      </c>
      <c r="V21" s="18">
        <f t="shared" si="9"/>
        <v>496.25399999999996</v>
      </c>
      <c r="W21" s="18">
        <f t="shared" si="10"/>
        <v>0</v>
      </c>
      <c r="X21" s="18">
        <f t="shared" si="11"/>
        <v>0</v>
      </c>
      <c r="Y21" s="19">
        <f t="shared" si="12"/>
        <v>8932.5720000000001</v>
      </c>
      <c r="Z21" t="s">
        <v>61</v>
      </c>
    </row>
    <row r="22" spans="1:26" x14ac:dyDescent="0.25">
      <c r="A22" s="13" t="s">
        <v>24</v>
      </c>
      <c r="B22" s="16">
        <v>4</v>
      </c>
      <c r="C22" s="16">
        <v>4</v>
      </c>
      <c r="D22" s="16">
        <v>4</v>
      </c>
      <c r="E22" s="16">
        <v>2</v>
      </c>
      <c r="F22" s="16">
        <v>1</v>
      </c>
      <c r="G22" s="16"/>
      <c r="H22" s="16"/>
      <c r="I22" s="16"/>
      <c r="J22" s="16"/>
      <c r="K22" s="16"/>
      <c r="L22" s="17">
        <f t="shared" si="0"/>
        <v>15</v>
      </c>
      <c r="M22" s="14">
        <f t="shared" si="1"/>
        <v>0.26666666666666666</v>
      </c>
      <c r="N22" s="14">
        <f t="shared" si="2"/>
        <v>0.26666666666666666</v>
      </c>
      <c r="O22" s="14">
        <f t="shared" si="3"/>
        <v>0.26666666666666666</v>
      </c>
      <c r="P22" s="14">
        <f t="shared" si="4"/>
        <v>0</v>
      </c>
      <c r="Q22" s="14">
        <f t="shared" si="5"/>
        <v>0</v>
      </c>
      <c r="R22" s="14">
        <f t="shared" si="6"/>
        <v>0</v>
      </c>
      <c r="S22" s="21">
        <v>1549.1789999999999</v>
      </c>
      <c r="T22" s="18">
        <f t="shared" si="7"/>
        <v>413.11439999999993</v>
      </c>
      <c r="U22" s="18">
        <f t="shared" si="8"/>
        <v>413.11439999999993</v>
      </c>
      <c r="V22" s="18">
        <f t="shared" si="9"/>
        <v>413.11439999999993</v>
      </c>
      <c r="W22" s="18">
        <f t="shared" si="10"/>
        <v>0</v>
      </c>
      <c r="X22" s="18">
        <f t="shared" si="11"/>
        <v>0</v>
      </c>
      <c r="Y22" s="18">
        <f t="shared" si="12"/>
        <v>0</v>
      </c>
    </row>
    <row r="23" spans="1:26" x14ac:dyDescent="0.25">
      <c r="A23" s="13" t="s">
        <v>25</v>
      </c>
      <c r="B23" s="16">
        <v>48</v>
      </c>
      <c r="C23" s="16">
        <v>160</v>
      </c>
      <c r="D23" s="16">
        <v>13</v>
      </c>
      <c r="E23" s="16">
        <v>11</v>
      </c>
      <c r="F23" s="16">
        <v>7</v>
      </c>
      <c r="G23" s="16"/>
      <c r="H23" s="16"/>
      <c r="I23" s="16">
        <v>17</v>
      </c>
      <c r="J23" s="16">
        <v>14</v>
      </c>
      <c r="K23" s="16">
        <v>3</v>
      </c>
      <c r="L23" s="17">
        <f t="shared" si="0"/>
        <v>273</v>
      </c>
      <c r="M23" s="14">
        <f t="shared" si="1"/>
        <v>0.17582417582417584</v>
      </c>
      <c r="N23" s="14">
        <f t="shared" si="2"/>
        <v>0.58608058608058611</v>
      </c>
      <c r="O23" s="14">
        <f t="shared" si="3"/>
        <v>4.7619047619047616E-2</v>
      </c>
      <c r="P23" s="14">
        <f t="shared" si="4"/>
        <v>1.098901098901099E-2</v>
      </c>
      <c r="Q23" s="14">
        <f t="shared" si="5"/>
        <v>0</v>
      </c>
      <c r="R23" s="14">
        <f t="shared" si="6"/>
        <v>5.128205128205128E-2</v>
      </c>
      <c r="S23" s="21">
        <v>7735.35</v>
      </c>
      <c r="T23" s="18">
        <f t="shared" si="7"/>
        <v>1360.0615384615387</v>
      </c>
      <c r="U23" s="18">
        <f t="shared" si="8"/>
        <v>4533.5384615384619</v>
      </c>
      <c r="V23" s="18">
        <f t="shared" si="9"/>
        <v>368.35</v>
      </c>
      <c r="W23" s="18">
        <f t="shared" si="10"/>
        <v>85.003846153846169</v>
      </c>
      <c r="X23" s="18">
        <f t="shared" si="11"/>
        <v>0</v>
      </c>
      <c r="Y23" s="18">
        <f t="shared" si="12"/>
        <v>396.68461538461537</v>
      </c>
    </row>
    <row r="24" spans="1:26" x14ac:dyDescent="0.25">
      <c r="A24" s="13" t="s">
        <v>26</v>
      </c>
      <c r="B24" s="16">
        <v>2</v>
      </c>
      <c r="C24" s="16">
        <v>34</v>
      </c>
      <c r="D24" s="16">
        <v>2</v>
      </c>
      <c r="E24" s="16">
        <v>8</v>
      </c>
      <c r="F24" s="16">
        <v>1</v>
      </c>
      <c r="G24" s="16"/>
      <c r="H24" s="16"/>
      <c r="I24" s="16">
        <v>4</v>
      </c>
      <c r="J24" s="16">
        <v>6</v>
      </c>
      <c r="K24" s="16"/>
      <c r="L24" s="17">
        <f t="shared" si="0"/>
        <v>57</v>
      </c>
      <c r="M24" s="14">
        <f t="shared" si="1"/>
        <v>3.5087719298245612E-2</v>
      </c>
      <c r="N24" s="14">
        <f t="shared" si="2"/>
        <v>0.59649122807017541</v>
      </c>
      <c r="O24" s="14">
        <f t="shared" si="3"/>
        <v>3.5087719298245612E-2</v>
      </c>
      <c r="P24" s="14">
        <f t="shared" si="4"/>
        <v>0</v>
      </c>
      <c r="Q24" s="14">
        <f t="shared" si="5"/>
        <v>0</v>
      </c>
      <c r="R24" s="14">
        <f t="shared" si="6"/>
        <v>0.10526315789473684</v>
      </c>
      <c r="S24" s="21">
        <v>8490.51</v>
      </c>
      <c r="T24" s="18">
        <f t="shared" si="7"/>
        <v>297.91263157894736</v>
      </c>
      <c r="U24" s="18">
        <f t="shared" si="8"/>
        <v>5064.5147368421049</v>
      </c>
      <c r="V24" s="18">
        <f t="shared" si="9"/>
        <v>297.91263157894736</v>
      </c>
      <c r="W24" s="18">
        <f t="shared" si="10"/>
        <v>0</v>
      </c>
      <c r="X24" s="18">
        <f t="shared" si="11"/>
        <v>0</v>
      </c>
      <c r="Y24" s="18">
        <f t="shared" si="12"/>
        <v>893.73789473684212</v>
      </c>
    </row>
    <row r="25" spans="1:26" x14ac:dyDescent="0.25">
      <c r="A25" s="13" t="s">
        <v>27</v>
      </c>
      <c r="B25" s="16">
        <v>5</v>
      </c>
      <c r="C25" s="16">
        <v>37</v>
      </c>
      <c r="D25" s="16">
        <v>1</v>
      </c>
      <c r="E25" s="16">
        <v>2</v>
      </c>
      <c r="F25" s="16"/>
      <c r="G25" s="16"/>
      <c r="H25" s="16">
        <v>1</v>
      </c>
      <c r="I25" s="16">
        <v>1</v>
      </c>
      <c r="J25" s="16"/>
      <c r="K25" s="16">
        <v>2</v>
      </c>
      <c r="L25" s="17">
        <f t="shared" si="0"/>
        <v>49</v>
      </c>
      <c r="M25" s="14">
        <f t="shared" si="1"/>
        <v>0.10204081632653061</v>
      </c>
      <c r="N25" s="14">
        <f t="shared" si="2"/>
        <v>0.75510204081632648</v>
      </c>
      <c r="O25" s="14">
        <f t="shared" si="3"/>
        <v>2.0408163265306121E-2</v>
      </c>
      <c r="P25" s="14">
        <f t="shared" si="4"/>
        <v>4.0816326530612242E-2</v>
      </c>
      <c r="Q25" s="14">
        <f t="shared" si="5"/>
        <v>2.0408163265306121E-2</v>
      </c>
      <c r="R25" s="14">
        <f t="shared" si="6"/>
        <v>0</v>
      </c>
      <c r="S25" s="21">
        <v>3038.625</v>
      </c>
      <c r="T25" s="18">
        <f t="shared" si="7"/>
        <v>310.0637755102041</v>
      </c>
      <c r="U25" s="18">
        <f t="shared" si="8"/>
        <v>2294.4719387755099</v>
      </c>
      <c r="V25" s="18">
        <f t="shared" si="9"/>
        <v>62.012755102040813</v>
      </c>
      <c r="W25" s="18">
        <f t="shared" si="10"/>
        <v>124.02551020408163</v>
      </c>
      <c r="X25" s="18">
        <f t="shared" si="11"/>
        <v>62.012755102040813</v>
      </c>
      <c r="Y25" s="18">
        <f t="shared" si="12"/>
        <v>0</v>
      </c>
    </row>
    <row r="26" spans="1:26" x14ac:dyDescent="0.25">
      <c r="A26" s="13" t="s">
        <v>28</v>
      </c>
      <c r="B26" s="16">
        <v>5</v>
      </c>
      <c r="C26" s="16">
        <v>33</v>
      </c>
      <c r="D26" s="16">
        <v>1</v>
      </c>
      <c r="E26" s="16">
        <v>5</v>
      </c>
      <c r="F26" s="16">
        <v>2</v>
      </c>
      <c r="G26" s="16"/>
      <c r="H26" s="16">
        <v>1</v>
      </c>
      <c r="I26" s="16">
        <v>1</v>
      </c>
      <c r="J26" s="16"/>
      <c r="K26" s="16"/>
      <c r="L26" s="17">
        <f t="shared" si="0"/>
        <v>48</v>
      </c>
      <c r="M26" s="14">
        <f t="shared" si="1"/>
        <v>0.10416666666666667</v>
      </c>
      <c r="N26" s="14">
        <f t="shared" si="2"/>
        <v>0.6875</v>
      </c>
      <c r="O26" s="14">
        <f t="shared" si="3"/>
        <v>2.0833333333333332E-2</v>
      </c>
      <c r="P26" s="14">
        <f t="shared" si="4"/>
        <v>0</v>
      </c>
      <c r="Q26" s="14">
        <f t="shared" si="5"/>
        <v>2.0833333333333332E-2</v>
      </c>
      <c r="R26" s="14">
        <f t="shared" si="6"/>
        <v>0</v>
      </c>
      <c r="S26" s="21">
        <v>3425.1089999999999</v>
      </c>
      <c r="T26" s="18">
        <f t="shared" si="7"/>
        <v>356.78218750000002</v>
      </c>
      <c r="U26" s="18">
        <f t="shared" si="8"/>
        <v>2354.7624375</v>
      </c>
      <c r="V26" s="18">
        <f t="shared" si="9"/>
        <v>71.356437499999998</v>
      </c>
      <c r="W26" s="18">
        <f t="shared" si="10"/>
        <v>0</v>
      </c>
      <c r="X26" s="18">
        <f t="shared" si="11"/>
        <v>71.356437499999998</v>
      </c>
      <c r="Y26" s="18">
        <f t="shared" si="12"/>
        <v>0</v>
      </c>
    </row>
    <row r="27" spans="1:26" x14ac:dyDescent="0.25">
      <c r="A27" s="13" t="s">
        <v>29</v>
      </c>
      <c r="B27" s="16"/>
      <c r="C27" s="16">
        <v>4</v>
      </c>
      <c r="D27" s="16">
        <v>4</v>
      </c>
      <c r="E27" s="16">
        <v>1</v>
      </c>
      <c r="F27" s="16">
        <v>1</v>
      </c>
      <c r="G27" s="16"/>
      <c r="H27" s="16"/>
      <c r="I27" s="16"/>
      <c r="J27" s="16"/>
      <c r="K27" s="16">
        <v>1</v>
      </c>
      <c r="L27" s="17">
        <f t="shared" si="0"/>
        <v>11</v>
      </c>
      <c r="M27" s="14">
        <f t="shared" si="1"/>
        <v>0</v>
      </c>
      <c r="N27" s="14">
        <f t="shared" si="2"/>
        <v>0.36363636363636365</v>
      </c>
      <c r="O27" s="14">
        <f t="shared" si="3"/>
        <v>0.36363636363636365</v>
      </c>
      <c r="P27" s="14">
        <f t="shared" si="4"/>
        <v>9.0909090909090912E-2</v>
      </c>
      <c r="Q27" s="14">
        <f t="shared" si="5"/>
        <v>0</v>
      </c>
      <c r="R27" s="14">
        <f t="shared" si="6"/>
        <v>0</v>
      </c>
      <c r="S27" s="21">
        <v>1189.6959999999999</v>
      </c>
      <c r="T27" s="18">
        <f t="shared" si="7"/>
        <v>0</v>
      </c>
      <c r="U27" s="18">
        <f t="shared" si="8"/>
        <v>432.61672727272725</v>
      </c>
      <c r="V27" s="18">
        <f t="shared" si="9"/>
        <v>432.61672727272725</v>
      </c>
      <c r="W27" s="18">
        <f t="shared" si="10"/>
        <v>108.15418181818181</v>
      </c>
      <c r="X27" s="18">
        <f t="shared" si="11"/>
        <v>0</v>
      </c>
      <c r="Y27" s="18">
        <f t="shared" si="12"/>
        <v>0</v>
      </c>
    </row>
    <row r="28" spans="1:26" x14ac:dyDescent="0.25">
      <c r="A28" s="13" t="s">
        <v>30</v>
      </c>
      <c r="B28" s="16">
        <v>11</v>
      </c>
      <c r="C28" s="16">
        <v>73</v>
      </c>
      <c r="D28" s="16">
        <v>8</v>
      </c>
      <c r="E28" s="16">
        <v>54</v>
      </c>
      <c r="F28" s="16">
        <v>10</v>
      </c>
      <c r="G28" s="16">
        <v>8</v>
      </c>
      <c r="H28" s="16">
        <v>1</v>
      </c>
      <c r="I28" s="16">
        <v>34</v>
      </c>
      <c r="J28" s="16">
        <v>193</v>
      </c>
      <c r="K28" s="16">
        <v>1</v>
      </c>
      <c r="L28" s="17">
        <f t="shared" si="0"/>
        <v>393</v>
      </c>
      <c r="M28" s="14">
        <f t="shared" si="1"/>
        <v>2.7989821882951654E-2</v>
      </c>
      <c r="N28" s="14">
        <f t="shared" si="2"/>
        <v>0.18575063613231552</v>
      </c>
      <c r="O28" s="14">
        <f t="shared" si="3"/>
        <v>2.0356234096692113E-2</v>
      </c>
      <c r="P28" s="14">
        <f t="shared" si="4"/>
        <v>2.5445292620865142E-3</v>
      </c>
      <c r="Q28" s="14">
        <f t="shared" si="5"/>
        <v>2.5445292620865142E-3</v>
      </c>
      <c r="R28" s="14">
        <f t="shared" si="6"/>
        <v>0.4910941475826972</v>
      </c>
      <c r="S28" s="21">
        <v>104361.27499999999</v>
      </c>
      <c r="T28" s="18">
        <f t="shared" si="7"/>
        <v>2921.0534987277351</v>
      </c>
      <c r="U28" s="18">
        <f t="shared" si="8"/>
        <v>19385.173218829514</v>
      </c>
      <c r="V28" s="18">
        <f t="shared" si="9"/>
        <v>2124.4025445292623</v>
      </c>
      <c r="W28" s="18">
        <f t="shared" si="10"/>
        <v>265.55031806615779</v>
      </c>
      <c r="X28" s="18">
        <f t="shared" si="11"/>
        <v>265.55031806615779</v>
      </c>
      <c r="Y28" s="19">
        <f t="shared" si="12"/>
        <v>51251.211386768446</v>
      </c>
      <c r="Z28" t="s">
        <v>62</v>
      </c>
    </row>
    <row r="29" spans="1:26" x14ac:dyDescent="0.25">
      <c r="A29" s="13" t="s">
        <v>31</v>
      </c>
      <c r="B29" s="16">
        <v>9</v>
      </c>
      <c r="C29" s="16">
        <v>30</v>
      </c>
      <c r="D29" s="16">
        <v>3</v>
      </c>
      <c r="E29" s="16"/>
      <c r="F29" s="16">
        <v>2</v>
      </c>
      <c r="G29" s="16"/>
      <c r="H29" s="16"/>
      <c r="I29" s="16"/>
      <c r="J29" s="16">
        <v>5</v>
      </c>
      <c r="K29" s="16"/>
      <c r="L29" s="17">
        <f t="shared" si="0"/>
        <v>49</v>
      </c>
      <c r="M29" s="14">
        <f t="shared" si="1"/>
        <v>0.18367346938775511</v>
      </c>
      <c r="N29" s="14">
        <f t="shared" si="2"/>
        <v>0.61224489795918369</v>
      </c>
      <c r="O29" s="14">
        <f t="shared" si="3"/>
        <v>6.1224489795918366E-2</v>
      </c>
      <c r="P29" s="14">
        <f t="shared" si="4"/>
        <v>0</v>
      </c>
      <c r="Q29" s="14">
        <f t="shared" si="5"/>
        <v>0</v>
      </c>
      <c r="R29" s="14">
        <f t="shared" si="6"/>
        <v>0.10204081632653061</v>
      </c>
      <c r="S29" s="21">
        <v>2222.8829999999998</v>
      </c>
      <c r="T29" s="18">
        <f>S29*M29</f>
        <v>408.28463265306124</v>
      </c>
      <c r="U29" s="18">
        <f t="shared" si="8"/>
        <v>1360.9487755102041</v>
      </c>
      <c r="V29" s="18">
        <f t="shared" si="9"/>
        <v>136.0948775510204</v>
      </c>
      <c r="W29" s="18">
        <f t="shared" si="10"/>
        <v>0</v>
      </c>
      <c r="X29" s="18">
        <f>S29*Q29</f>
        <v>0</v>
      </c>
      <c r="Y29" s="18">
        <f t="shared" si="12"/>
        <v>226.82479591836733</v>
      </c>
    </row>
    <row r="30" spans="1:26" x14ac:dyDescent="0.25">
      <c r="A30" s="13" t="s">
        <v>32</v>
      </c>
      <c r="B30" s="16">
        <v>7</v>
      </c>
      <c r="C30" s="16">
        <v>8</v>
      </c>
      <c r="D30" s="16">
        <v>2</v>
      </c>
      <c r="E30" s="16"/>
      <c r="F30" s="16">
        <v>2</v>
      </c>
      <c r="G30" s="16"/>
      <c r="H30" s="16"/>
      <c r="I30" s="16"/>
      <c r="J30" s="16">
        <v>1</v>
      </c>
      <c r="K30" s="16"/>
      <c r="L30" s="17">
        <f t="shared" si="0"/>
        <v>20</v>
      </c>
      <c r="M30" s="14">
        <f t="shared" si="1"/>
        <v>0.35</v>
      </c>
      <c r="N30" s="14">
        <f t="shared" si="2"/>
        <v>0.4</v>
      </c>
      <c r="O30" s="14">
        <f t="shared" si="3"/>
        <v>0.1</v>
      </c>
      <c r="P30" s="14">
        <f t="shared" si="4"/>
        <v>0</v>
      </c>
      <c r="Q30" s="14">
        <f t="shared" si="5"/>
        <v>0</v>
      </c>
      <c r="R30" s="14">
        <f t="shared" si="6"/>
        <v>0.05</v>
      </c>
      <c r="S30" s="21">
        <v>1599.5990000000002</v>
      </c>
      <c r="T30" s="18">
        <f t="shared" si="7"/>
        <v>559.85964999999999</v>
      </c>
      <c r="U30" s="18">
        <f t="shared" si="8"/>
        <v>639.83960000000013</v>
      </c>
      <c r="V30" s="18">
        <f t="shared" si="9"/>
        <v>159.95990000000003</v>
      </c>
      <c r="W30" s="18">
        <f t="shared" si="10"/>
        <v>0</v>
      </c>
      <c r="X30" s="18">
        <f t="shared" si="11"/>
        <v>0</v>
      </c>
      <c r="Y30" s="18">
        <f t="shared" si="12"/>
        <v>79.979950000000017</v>
      </c>
    </row>
    <row r="31" spans="1:26" x14ac:dyDescent="0.25">
      <c r="A31" s="13" t="s">
        <v>33</v>
      </c>
      <c r="B31" s="16">
        <v>19</v>
      </c>
      <c r="C31" s="16">
        <v>57</v>
      </c>
      <c r="D31" s="16">
        <v>2</v>
      </c>
      <c r="E31" s="16">
        <v>4</v>
      </c>
      <c r="F31" s="16">
        <v>5</v>
      </c>
      <c r="G31" s="16"/>
      <c r="H31" s="16"/>
      <c r="I31" s="16">
        <v>2</v>
      </c>
      <c r="J31" s="16">
        <v>6</v>
      </c>
      <c r="K31" s="16">
        <v>2</v>
      </c>
      <c r="L31" s="17">
        <f t="shared" si="0"/>
        <v>97</v>
      </c>
      <c r="M31" s="14">
        <f t="shared" si="1"/>
        <v>0.19587628865979381</v>
      </c>
      <c r="N31" s="14">
        <f t="shared" si="2"/>
        <v>0.58762886597938147</v>
      </c>
      <c r="O31" s="14">
        <f t="shared" si="3"/>
        <v>2.0618556701030927E-2</v>
      </c>
      <c r="P31" s="14">
        <f t="shared" si="4"/>
        <v>2.0618556701030927E-2</v>
      </c>
      <c r="Q31" s="14">
        <f t="shared" si="5"/>
        <v>0</v>
      </c>
      <c r="R31" s="14">
        <f t="shared" si="6"/>
        <v>6.1855670103092786E-2</v>
      </c>
      <c r="S31" s="21">
        <v>5910.37</v>
      </c>
      <c r="T31" s="18">
        <f t="shared" si="7"/>
        <v>1157.7013402061855</v>
      </c>
      <c r="U31" s="18">
        <f t="shared" si="8"/>
        <v>3473.1040206185567</v>
      </c>
      <c r="V31" s="18">
        <f t="shared" si="9"/>
        <v>121.86329896907216</v>
      </c>
      <c r="W31" s="18">
        <f t="shared" si="10"/>
        <v>121.86329896907216</v>
      </c>
      <c r="X31" s="18">
        <f t="shared" si="11"/>
        <v>0</v>
      </c>
      <c r="Y31" s="18">
        <f t="shared" si="12"/>
        <v>365.58989690721648</v>
      </c>
    </row>
    <row r="32" spans="1:26" x14ac:dyDescent="0.25">
      <c r="A32" s="13" t="s">
        <v>34</v>
      </c>
      <c r="B32" s="16">
        <v>10</v>
      </c>
      <c r="C32" s="16">
        <v>58</v>
      </c>
      <c r="D32" s="16">
        <v>4</v>
      </c>
      <c r="E32" s="16">
        <v>4</v>
      </c>
      <c r="F32" s="16">
        <v>2</v>
      </c>
      <c r="G32" s="16"/>
      <c r="H32" s="16">
        <v>1</v>
      </c>
      <c r="I32" s="16">
        <v>1</v>
      </c>
      <c r="J32" s="16">
        <v>8</v>
      </c>
      <c r="K32" s="16"/>
      <c r="L32" s="17">
        <f t="shared" si="0"/>
        <v>88</v>
      </c>
      <c r="M32" s="14">
        <f t="shared" si="1"/>
        <v>0.11363636363636363</v>
      </c>
      <c r="N32" s="14">
        <f t="shared" si="2"/>
        <v>0.65909090909090906</v>
      </c>
      <c r="O32" s="14">
        <f t="shared" si="3"/>
        <v>4.5454545454545456E-2</v>
      </c>
      <c r="P32" s="14">
        <f t="shared" si="4"/>
        <v>0</v>
      </c>
      <c r="Q32" s="14">
        <f t="shared" si="5"/>
        <v>1.1363636363636364E-2</v>
      </c>
      <c r="R32" s="14">
        <f t="shared" si="6"/>
        <v>9.0909090909090912E-2</v>
      </c>
      <c r="S32" s="21">
        <v>9689.768</v>
      </c>
      <c r="T32" s="18">
        <f t="shared" si="7"/>
        <v>1101.1099999999999</v>
      </c>
      <c r="U32" s="18">
        <f t="shared" si="8"/>
        <v>6386.4380000000001</v>
      </c>
      <c r="V32" s="18">
        <f t="shared" si="9"/>
        <v>440.44400000000002</v>
      </c>
      <c r="W32" s="18">
        <f t="shared" si="10"/>
        <v>0</v>
      </c>
      <c r="X32" s="18">
        <f t="shared" si="11"/>
        <v>110.111</v>
      </c>
      <c r="Y32" s="18">
        <f t="shared" si="12"/>
        <v>880.88800000000003</v>
      </c>
    </row>
    <row r="33" spans="1:26" x14ac:dyDescent="0.25">
      <c r="A33" s="13" t="s">
        <v>35</v>
      </c>
      <c r="B33" s="16">
        <v>7</v>
      </c>
      <c r="C33" s="16">
        <v>33</v>
      </c>
      <c r="D33" s="16">
        <v>5</v>
      </c>
      <c r="E33" s="16">
        <v>2</v>
      </c>
      <c r="F33" s="16">
        <v>3</v>
      </c>
      <c r="G33" s="16"/>
      <c r="H33" s="16"/>
      <c r="I33" s="16">
        <v>1</v>
      </c>
      <c r="J33" s="16">
        <v>3</v>
      </c>
      <c r="K33" s="16"/>
      <c r="L33" s="17">
        <f t="shared" si="0"/>
        <v>54</v>
      </c>
      <c r="M33" s="14">
        <f t="shared" si="1"/>
        <v>0.12962962962962962</v>
      </c>
      <c r="N33" s="14">
        <f t="shared" si="2"/>
        <v>0.61111111111111116</v>
      </c>
      <c r="O33" s="14">
        <f t="shared" si="3"/>
        <v>9.2592592592592587E-2</v>
      </c>
      <c r="P33" s="14">
        <f t="shared" si="4"/>
        <v>0</v>
      </c>
      <c r="Q33" s="14">
        <f t="shared" si="5"/>
        <v>0</v>
      </c>
      <c r="R33" s="14">
        <f t="shared" si="6"/>
        <v>5.5555555555555552E-2</v>
      </c>
      <c r="S33" s="21">
        <v>7103.9430000000002</v>
      </c>
      <c r="T33" s="18">
        <f t="shared" si="7"/>
        <v>920.88149999999996</v>
      </c>
      <c r="U33" s="18">
        <f t="shared" si="8"/>
        <v>4341.2985000000008</v>
      </c>
      <c r="V33" s="18">
        <f t="shared" si="9"/>
        <v>657.77250000000004</v>
      </c>
      <c r="W33" s="18">
        <f t="shared" si="10"/>
        <v>0</v>
      </c>
      <c r="X33" s="18">
        <f t="shared" si="11"/>
        <v>0</v>
      </c>
      <c r="Y33" s="18">
        <f t="shared" si="12"/>
        <v>394.6635</v>
      </c>
    </row>
    <row r="34" spans="1:26" x14ac:dyDescent="0.25">
      <c r="A34" s="13" t="s">
        <v>36</v>
      </c>
      <c r="B34" s="16">
        <v>4</v>
      </c>
      <c r="C34" s="16">
        <v>33</v>
      </c>
      <c r="D34" s="16">
        <v>3</v>
      </c>
      <c r="E34" s="16">
        <v>15</v>
      </c>
      <c r="F34" s="16">
        <v>4</v>
      </c>
      <c r="G34" s="16"/>
      <c r="H34" s="16"/>
      <c r="I34" s="16">
        <v>4</v>
      </c>
      <c r="J34" s="16">
        <v>3</v>
      </c>
      <c r="K34" s="16">
        <v>1</v>
      </c>
      <c r="L34" s="17">
        <f t="shared" si="0"/>
        <v>67</v>
      </c>
      <c r="M34" s="14">
        <f t="shared" si="1"/>
        <v>5.9701492537313432E-2</v>
      </c>
      <c r="N34" s="14">
        <f t="shared" si="2"/>
        <v>0.4925373134328358</v>
      </c>
      <c r="O34" s="14">
        <f t="shared" si="3"/>
        <v>4.4776119402985072E-2</v>
      </c>
      <c r="P34" s="14">
        <f t="shared" si="4"/>
        <v>1.4925373134328358E-2</v>
      </c>
      <c r="Q34" s="14">
        <f t="shared" si="5"/>
        <v>0</v>
      </c>
      <c r="R34" s="14">
        <f t="shared" si="6"/>
        <v>4.4776119402985072E-2</v>
      </c>
      <c r="S34" s="21">
        <v>18367.583999999999</v>
      </c>
      <c r="T34" s="18">
        <f t="shared" si="7"/>
        <v>1096.5721791044775</v>
      </c>
      <c r="U34" s="18">
        <f t="shared" si="8"/>
        <v>9046.7204776119397</v>
      </c>
      <c r="V34" s="18">
        <f t="shared" si="9"/>
        <v>822.42913432835815</v>
      </c>
      <c r="W34" s="18">
        <f t="shared" si="10"/>
        <v>274.14304477611938</v>
      </c>
      <c r="X34" s="18">
        <f t="shared" si="11"/>
        <v>0</v>
      </c>
      <c r="Y34" s="18">
        <f t="shared" si="12"/>
        <v>822.42913432835815</v>
      </c>
    </row>
    <row r="35" spans="1:26" ht="15.75" thickBot="1" x14ac:dyDescent="0.3"/>
    <row r="36" spans="1:26" ht="15.75" thickBot="1" x14ac:dyDescent="0.3">
      <c r="L36" s="104" t="s">
        <v>161</v>
      </c>
      <c r="M36" s="106">
        <f t="shared" ref="M36:R36" si="13">AVERAGE(M1:M32)</f>
        <v>0.15338226451728279</v>
      </c>
      <c r="N36" s="106">
        <f t="shared" si="13"/>
        <v>0.53616691733632116</v>
      </c>
      <c r="O36" s="106">
        <f t="shared" si="13"/>
        <v>9.0841178534082107E-2</v>
      </c>
      <c r="P36" s="106">
        <f t="shared" si="13"/>
        <v>2.1490472668179512E-2</v>
      </c>
      <c r="Q36" s="106">
        <f t="shared" si="13"/>
        <v>1.1109973424744131E-2</v>
      </c>
      <c r="R36" s="106">
        <f t="shared" si="13"/>
        <v>7.4883202009901118E-2</v>
      </c>
    </row>
    <row r="37" spans="1:26" ht="15.75" thickBot="1" x14ac:dyDescent="0.3">
      <c r="A37" s="79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120"/>
      <c r="M37" s="120"/>
      <c r="N37" s="120"/>
      <c r="O37" s="120"/>
      <c r="P37" s="120"/>
      <c r="Q37" s="120"/>
      <c r="R37" s="75"/>
      <c r="S37" s="110" t="s">
        <v>173</v>
      </c>
      <c r="T37" s="112">
        <f>SUM(T3:T34)</f>
        <v>23315.064739287052</v>
      </c>
      <c r="U37" s="112">
        <f t="shared" ref="U37:Y37" si="14">SUM(U3:U34)</f>
        <v>113147.39271357059</v>
      </c>
      <c r="V37" s="112">
        <f t="shared" si="14"/>
        <v>12914.511478324235</v>
      </c>
      <c r="W37" s="112">
        <f t="shared" si="14"/>
        <v>2927.2821136003154</v>
      </c>
      <c r="X37" s="112">
        <f t="shared" si="14"/>
        <v>1372.5174962028686</v>
      </c>
      <c r="Y37" s="112">
        <f t="shared" si="14"/>
        <v>70208.825368265127</v>
      </c>
      <c r="Z37" s="5">
        <f>SUM(T37:Y37)</f>
        <v>223885.59390925019</v>
      </c>
    </row>
    <row r="38" spans="1:26" ht="15.75" thickBot="1" x14ac:dyDescent="0.3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75"/>
      <c r="S38" s="111" t="s">
        <v>161</v>
      </c>
      <c r="T38" s="105">
        <f t="shared" ref="T38:Y38" si="15">AVERAGE(T3:T34)</f>
        <v>728.59577310272039</v>
      </c>
      <c r="U38" s="105">
        <f t="shared" si="15"/>
        <v>3535.8560222990809</v>
      </c>
      <c r="V38" s="105">
        <f t="shared" si="15"/>
        <v>403.57848369763235</v>
      </c>
      <c r="W38" s="105">
        <f t="shared" si="15"/>
        <v>91.477566050009855</v>
      </c>
      <c r="X38" s="105">
        <f t="shared" si="15"/>
        <v>42.891171756339645</v>
      </c>
      <c r="Y38" s="105">
        <f t="shared" si="15"/>
        <v>2194.0257927582852</v>
      </c>
    </row>
    <row r="39" spans="1:26" x14ac:dyDescent="0.25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3"/>
      <c r="L39" s="84"/>
      <c r="M39" s="84"/>
      <c r="N39" s="84"/>
      <c r="O39" s="84"/>
      <c r="P39" s="84"/>
      <c r="Q39" s="84"/>
      <c r="R39" s="75"/>
      <c r="S39" s="61"/>
      <c r="T39" s="85"/>
      <c r="U39" s="85"/>
      <c r="V39" s="85"/>
      <c r="W39" s="85"/>
      <c r="X39" s="85"/>
      <c r="Y39" s="85"/>
    </row>
    <row r="40" spans="1:26" x14ac:dyDescent="0.2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3"/>
      <c r="L40" s="84"/>
      <c r="M40" s="84"/>
      <c r="N40" s="84"/>
      <c r="O40" s="84"/>
      <c r="P40" s="84"/>
      <c r="Q40" s="84"/>
      <c r="R40" s="75"/>
      <c r="S40" s="61"/>
      <c r="T40" s="85"/>
      <c r="U40" s="85"/>
      <c r="V40" s="85"/>
      <c r="W40" s="85"/>
      <c r="X40" s="85"/>
      <c r="Y40" s="85"/>
    </row>
    <row r="41" spans="1:26" x14ac:dyDescent="0.25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3"/>
      <c r="L41" s="84"/>
      <c r="M41" s="84"/>
      <c r="N41" s="84"/>
      <c r="O41" s="84"/>
      <c r="P41" s="84"/>
      <c r="Q41" s="84"/>
      <c r="R41" s="75"/>
      <c r="S41" s="61"/>
      <c r="T41" s="85"/>
      <c r="U41" s="85"/>
      <c r="V41" s="85"/>
      <c r="W41" s="85"/>
      <c r="X41" s="85"/>
      <c r="Y41" s="85"/>
    </row>
    <row r="42" spans="1:26" x14ac:dyDescent="0.25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3"/>
      <c r="L42" s="84"/>
      <c r="M42" s="84"/>
      <c r="N42" s="84"/>
      <c r="O42" s="84"/>
      <c r="P42" s="84"/>
      <c r="Q42" s="84"/>
      <c r="R42" s="75"/>
      <c r="S42" s="61"/>
      <c r="T42" s="85"/>
      <c r="U42" s="85"/>
      <c r="V42" s="85"/>
      <c r="W42" s="85"/>
      <c r="X42" s="85"/>
      <c r="Y42" s="85"/>
    </row>
    <row r="43" spans="1:26" x14ac:dyDescent="0.25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3"/>
      <c r="L43" s="84"/>
      <c r="M43" s="84"/>
      <c r="N43" s="84"/>
      <c r="O43" s="84"/>
      <c r="P43" s="84"/>
      <c r="Q43" s="84"/>
      <c r="R43" s="75"/>
      <c r="S43" s="61"/>
      <c r="T43" s="85"/>
      <c r="U43" s="85"/>
      <c r="V43" s="85"/>
      <c r="W43" s="85"/>
      <c r="X43" s="85"/>
      <c r="Y43" s="85"/>
    </row>
    <row r="44" spans="1:26" x14ac:dyDescent="0.25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83"/>
      <c r="L44" s="84"/>
      <c r="M44" s="84"/>
      <c r="N44" s="84"/>
      <c r="O44" s="84"/>
      <c r="P44" s="84"/>
      <c r="Q44" s="84"/>
      <c r="R44" s="75"/>
      <c r="S44" s="61"/>
      <c r="T44" s="85"/>
      <c r="U44" s="85"/>
      <c r="V44" s="85"/>
      <c r="W44" s="85"/>
      <c r="X44" s="85"/>
      <c r="Y44" s="85"/>
    </row>
    <row r="45" spans="1:26" x14ac:dyDescent="0.25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3"/>
      <c r="L45" s="84"/>
      <c r="M45" s="84"/>
      <c r="N45" s="84"/>
      <c r="O45" s="84"/>
      <c r="P45" s="84"/>
      <c r="Q45" s="84"/>
      <c r="R45" s="75"/>
      <c r="S45" s="61"/>
      <c r="T45" s="85"/>
      <c r="U45" s="85"/>
      <c r="V45" s="85"/>
      <c r="W45" s="85"/>
      <c r="X45" s="85"/>
      <c r="Y45" s="85"/>
    </row>
    <row r="46" spans="1:26" x14ac:dyDescent="0.25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3"/>
      <c r="L46" s="84"/>
      <c r="M46" s="84"/>
      <c r="N46" s="84"/>
      <c r="O46" s="84"/>
      <c r="P46" s="84"/>
      <c r="Q46" s="84"/>
      <c r="R46" s="75"/>
      <c r="S46" s="61"/>
      <c r="T46" s="85"/>
      <c r="U46" s="85"/>
      <c r="V46" s="85"/>
      <c r="W46" s="85"/>
      <c r="X46" s="85"/>
      <c r="Y46" s="85"/>
    </row>
    <row r="47" spans="1:26" x14ac:dyDescent="0.25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3"/>
      <c r="L47" s="84"/>
      <c r="M47" s="84"/>
      <c r="N47" s="84"/>
      <c r="O47" s="84"/>
      <c r="P47" s="84"/>
      <c r="Q47" s="84"/>
      <c r="R47" s="75"/>
      <c r="S47" s="61"/>
      <c r="T47" s="85"/>
      <c r="U47" s="85"/>
      <c r="V47" s="85"/>
      <c r="W47" s="85"/>
      <c r="X47" s="85"/>
      <c r="Y47" s="85"/>
    </row>
    <row r="48" spans="1:26" x14ac:dyDescent="0.25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3"/>
      <c r="L48" s="84"/>
      <c r="M48" s="84"/>
      <c r="N48" s="84"/>
      <c r="O48" s="84"/>
      <c r="P48" s="84"/>
      <c r="Q48" s="84"/>
      <c r="R48" s="75"/>
      <c r="S48" s="61"/>
      <c r="T48" s="85"/>
      <c r="U48" s="85"/>
      <c r="V48" s="85"/>
      <c r="W48" s="85"/>
      <c r="X48" s="85"/>
      <c r="Y48" s="85"/>
    </row>
    <row r="49" spans="1:25" x14ac:dyDescent="0.25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3"/>
      <c r="L49" s="84"/>
      <c r="M49" s="84"/>
      <c r="N49" s="84"/>
      <c r="O49" s="84"/>
      <c r="P49" s="84"/>
      <c r="Q49" s="84"/>
      <c r="R49" s="75"/>
      <c r="S49" s="61"/>
      <c r="T49" s="85"/>
      <c r="U49" s="85"/>
      <c r="V49" s="85"/>
      <c r="W49" s="85"/>
      <c r="X49" s="85"/>
      <c r="Y49" s="85"/>
    </row>
    <row r="50" spans="1:25" x14ac:dyDescent="0.25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  <c r="L50" s="84"/>
      <c r="M50" s="84"/>
      <c r="N50" s="84"/>
      <c r="O50" s="84"/>
      <c r="P50" s="84"/>
      <c r="Q50" s="84"/>
      <c r="R50" s="75"/>
      <c r="S50" s="61"/>
      <c r="T50" s="85"/>
      <c r="U50" s="85"/>
      <c r="V50" s="85"/>
      <c r="W50" s="85"/>
      <c r="X50" s="85"/>
      <c r="Y50" s="85"/>
    </row>
    <row r="51" spans="1:25" x14ac:dyDescent="0.25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3"/>
      <c r="L51" s="84"/>
      <c r="M51" s="84"/>
      <c r="N51" s="84"/>
      <c r="O51" s="84"/>
      <c r="P51" s="84"/>
      <c r="Q51" s="84"/>
      <c r="R51" s="75"/>
      <c r="S51" s="61"/>
      <c r="T51" s="85"/>
      <c r="U51" s="85"/>
      <c r="V51" s="85"/>
      <c r="W51" s="85"/>
      <c r="X51" s="85"/>
      <c r="Y51" s="85"/>
    </row>
    <row r="52" spans="1:25" x14ac:dyDescent="0.25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3"/>
      <c r="L52" s="84"/>
      <c r="M52" s="84"/>
      <c r="N52" s="84"/>
      <c r="O52" s="84"/>
      <c r="P52" s="84"/>
      <c r="Q52" s="84"/>
      <c r="R52" s="75"/>
      <c r="S52" s="61"/>
      <c r="T52" s="85"/>
      <c r="U52" s="85"/>
      <c r="V52" s="85"/>
      <c r="W52" s="85"/>
      <c r="X52" s="85"/>
      <c r="Y52" s="85"/>
    </row>
    <row r="53" spans="1:25" x14ac:dyDescent="0.25">
      <c r="A53" s="81"/>
      <c r="B53" s="82"/>
      <c r="C53" s="82"/>
      <c r="D53" s="82"/>
      <c r="E53" s="82"/>
      <c r="F53" s="82"/>
      <c r="G53" s="82"/>
      <c r="H53" s="82"/>
      <c r="I53" s="82"/>
      <c r="J53" s="82"/>
      <c r="K53" s="83"/>
      <c r="L53" s="84"/>
      <c r="M53" s="84"/>
      <c r="N53" s="84"/>
      <c r="O53" s="84"/>
      <c r="P53" s="84"/>
      <c r="Q53" s="84"/>
      <c r="R53" s="75"/>
      <c r="S53" s="61"/>
      <c r="T53" s="85"/>
      <c r="U53" s="85"/>
      <c r="V53" s="85"/>
      <c r="W53" s="85"/>
      <c r="X53" s="85"/>
      <c r="Y53" s="85"/>
    </row>
    <row r="54" spans="1:25" x14ac:dyDescent="0.25">
      <c r="A54" s="81"/>
      <c r="B54" s="82"/>
      <c r="C54" s="82"/>
      <c r="D54" s="82"/>
      <c r="E54" s="82"/>
      <c r="F54" s="82"/>
      <c r="G54" s="82"/>
      <c r="H54" s="82"/>
      <c r="I54" s="82"/>
      <c r="J54" s="82"/>
      <c r="K54" s="83"/>
      <c r="L54" s="84"/>
      <c r="M54" s="84"/>
      <c r="N54" s="84"/>
      <c r="O54" s="84"/>
      <c r="P54" s="84"/>
      <c r="Q54" s="84"/>
      <c r="R54" s="75"/>
      <c r="S54" s="61"/>
      <c r="T54" s="85"/>
      <c r="U54" s="85"/>
      <c r="V54" s="85"/>
      <c r="W54" s="85"/>
      <c r="X54" s="85"/>
      <c r="Y54" s="85"/>
    </row>
    <row r="55" spans="1:25" x14ac:dyDescent="0.25">
      <c r="A55" s="81"/>
      <c r="B55" s="82"/>
      <c r="C55" s="82"/>
      <c r="D55" s="82"/>
      <c r="E55" s="82"/>
      <c r="F55" s="82"/>
      <c r="G55" s="82"/>
      <c r="H55" s="82"/>
      <c r="I55" s="82"/>
      <c r="J55" s="82"/>
      <c r="K55" s="83"/>
      <c r="L55" s="84"/>
      <c r="M55" s="84"/>
      <c r="N55" s="84"/>
      <c r="O55" s="84"/>
      <c r="P55" s="84"/>
      <c r="Q55" s="84"/>
      <c r="R55" s="75"/>
      <c r="S55" s="61"/>
      <c r="T55" s="85"/>
      <c r="U55" s="85"/>
      <c r="V55" s="85"/>
      <c r="W55" s="85"/>
      <c r="X55" s="85"/>
      <c r="Y55" s="85"/>
    </row>
    <row r="56" spans="1:25" x14ac:dyDescent="0.25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3"/>
      <c r="L56" s="84"/>
      <c r="M56" s="84"/>
      <c r="N56" s="84"/>
      <c r="O56" s="84"/>
      <c r="P56" s="84"/>
      <c r="Q56" s="84"/>
      <c r="R56" s="75"/>
      <c r="S56" s="61"/>
      <c r="T56" s="85"/>
      <c r="U56" s="85"/>
      <c r="V56" s="85"/>
      <c r="W56" s="85"/>
      <c r="X56" s="85"/>
      <c r="Y56" s="85"/>
    </row>
    <row r="57" spans="1:25" x14ac:dyDescent="0.25">
      <c r="A57" s="81"/>
      <c r="B57" s="82"/>
      <c r="C57" s="82"/>
      <c r="D57" s="82"/>
      <c r="E57" s="82"/>
      <c r="F57" s="82"/>
      <c r="G57" s="82"/>
      <c r="H57" s="82"/>
      <c r="I57" s="82"/>
      <c r="J57" s="82"/>
      <c r="K57" s="83"/>
      <c r="L57" s="84"/>
      <c r="M57" s="84"/>
      <c r="N57" s="84"/>
      <c r="O57" s="84"/>
      <c r="P57" s="84"/>
      <c r="Q57" s="84"/>
      <c r="R57" s="75"/>
      <c r="S57" s="61"/>
      <c r="T57" s="85"/>
      <c r="U57" s="85"/>
      <c r="V57" s="85"/>
      <c r="W57" s="85"/>
      <c r="X57" s="85"/>
      <c r="Y57" s="86"/>
    </row>
    <row r="58" spans="1:25" x14ac:dyDescent="0.25">
      <c r="A58" s="81"/>
      <c r="B58" s="82"/>
      <c r="C58" s="82"/>
      <c r="D58" s="82"/>
      <c r="E58" s="82"/>
      <c r="F58" s="82"/>
      <c r="G58" s="82"/>
      <c r="H58" s="82"/>
      <c r="I58" s="82"/>
      <c r="J58" s="82"/>
      <c r="K58" s="83"/>
      <c r="L58" s="84"/>
      <c r="M58" s="84"/>
      <c r="N58" s="84"/>
      <c r="O58" s="84"/>
      <c r="P58" s="84"/>
      <c r="Q58" s="84"/>
      <c r="R58" s="75"/>
      <c r="S58" s="61"/>
      <c r="T58" s="85"/>
      <c r="U58" s="85"/>
      <c r="V58" s="85"/>
      <c r="W58" s="85"/>
      <c r="X58" s="85"/>
      <c r="Y58" s="85"/>
    </row>
    <row r="59" spans="1:25" x14ac:dyDescent="0.25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3"/>
      <c r="L59" s="84"/>
      <c r="M59" s="84"/>
      <c r="N59" s="84"/>
      <c r="O59" s="84"/>
      <c r="P59" s="84"/>
      <c r="Q59" s="84"/>
      <c r="R59" s="75"/>
      <c r="S59" s="61"/>
      <c r="T59" s="85"/>
      <c r="U59" s="85"/>
      <c r="V59" s="85"/>
      <c r="W59" s="85"/>
      <c r="X59" s="85"/>
      <c r="Y59" s="85"/>
    </row>
    <row r="60" spans="1:25" x14ac:dyDescent="0.25">
      <c r="A60" s="81"/>
      <c r="B60" s="82"/>
      <c r="C60" s="82"/>
      <c r="D60" s="82"/>
      <c r="E60" s="82"/>
      <c r="F60" s="82"/>
      <c r="G60" s="82"/>
      <c r="H60" s="82"/>
      <c r="I60" s="82"/>
      <c r="J60" s="82"/>
      <c r="K60" s="83"/>
      <c r="L60" s="84"/>
      <c r="M60" s="84"/>
      <c r="N60" s="84"/>
      <c r="O60" s="84"/>
      <c r="P60" s="84"/>
      <c r="Q60" s="84"/>
      <c r="R60" s="75"/>
      <c r="S60" s="61"/>
      <c r="T60" s="85"/>
      <c r="U60" s="85"/>
      <c r="V60" s="85"/>
      <c r="W60" s="85"/>
      <c r="X60" s="85"/>
      <c r="Y60" s="86"/>
    </row>
    <row r="61" spans="1:25" x14ac:dyDescent="0.25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3"/>
      <c r="L61" s="84"/>
      <c r="M61" s="84"/>
      <c r="N61" s="84"/>
      <c r="O61" s="84"/>
      <c r="P61" s="84"/>
      <c r="Q61" s="84"/>
      <c r="R61" s="75"/>
      <c r="S61" s="61"/>
      <c r="T61" s="85"/>
      <c r="U61" s="85"/>
      <c r="V61" s="85"/>
      <c r="W61" s="85"/>
      <c r="X61" s="85"/>
      <c r="Y61" s="85"/>
    </row>
    <row r="62" spans="1:25" x14ac:dyDescent="0.25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3"/>
      <c r="L62" s="84"/>
      <c r="M62" s="84"/>
      <c r="N62" s="84"/>
      <c r="O62" s="84"/>
      <c r="P62" s="84"/>
      <c r="Q62" s="84"/>
      <c r="R62" s="75"/>
      <c r="S62" s="61"/>
      <c r="T62" s="85"/>
      <c r="U62" s="85"/>
      <c r="V62" s="85"/>
      <c r="W62" s="85"/>
      <c r="X62" s="85"/>
      <c r="Y62" s="85"/>
    </row>
    <row r="63" spans="1:25" x14ac:dyDescent="0.25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3"/>
      <c r="L63" s="84"/>
      <c r="M63" s="84"/>
      <c r="N63" s="84"/>
      <c r="O63" s="84"/>
      <c r="P63" s="84"/>
      <c r="Q63" s="84"/>
      <c r="R63" s="75"/>
      <c r="S63" s="61"/>
      <c r="T63" s="85"/>
      <c r="U63" s="85"/>
      <c r="V63" s="85"/>
      <c r="W63" s="85"/>
      <c r="X63" s="85"/>
      <c r="Y63" s="85"/>
    </row>
    <row r="64" spans="1:25" x14ac:dyDescent="0.25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3"/>
      <c r="L64" s="84"/>
      <c r="M64" s="84"/>
      <c r="N64" s="84"/>
      <c r="O64" s="84"/>
      <c r="P64" s="84"/>
      <c r="Q64" s="84"/>
      <c r="R64" s="75"/>
      <c r="S64" s="61"/>
      <c r="T64" s="85"/>
      <c r="U64" s="85"/>
      <c r="V64" s="85"/>
      <c r="W64" s="85"/>
      <c r="X64" s="85"/>
      <c r="Y64" s="85"/>
    </row>
    <row r="65" spans="1:25" x14ac:dyDescent="0.25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3"/>
      <c r="L65" s="84"/>
      <c r="M65" s="84"/>
      <c r="N65" s="84"/>
      <c r="O65" s="84"/>
      <c r="P65" s="84"/>
      <c r="Q65" s="84"/>
      <c r="R65" s="75"/>
      <c r="S65" s="61"/>
      <c r="T65" s="85"/>
      <c r="U65" s="85"/>
      <c r="V65" s="85"/>
      <c r="W65" s="85"/>
      <c r="X65" s="85"/>
      <c r="Y65" s="85"/>
    </row>
    <row r="66" spans="1:25" x14ac:dyDescent="0.25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3"/>
      <c r="L66" s="84"/>
      <c r="M66" s="84"/>
      <c r="N66" s="84"/>
      <c r="O66" s="84"/>
      <c r="P66" s="84"/>
      <c r="Q66" s="84"/>
      <c r="R66" s="75"/>
      <c r="S66" s="61"/>
      <c r="T66" s="85"/>
      <c r="U66" s="85"/>
      <c r="V66" s="85"/>
      <c r="W66" s="85"/>
      <c r="X66" s="85"/>
      <c r="Y66" s="85"/>
    </row>
    <row r="67" spans="1:25" x14ac:dyDescent="0.25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3"/>
      <c r="L67" s="84"/>
      <c r="M67" s="84"/>
      <c r="N67" s="84"/>
      <c r="O67" s="84"/>
      <c r="P67" s="84"/>
      <c r="Q67" s="84"/>
      <c r="R67" s="75"/>
      <c r="S67" s="61"/>
      <c r="T67" s="85"/>
      <c r="U67" s="85"/>
      <c r="V67" s="85"/>
      <c r="W67" s="85"/>
      <c r="X67" s="85"/>
      <c r="Y67" s="85"/>
    </row>
    <row r="68" spans="1:25" x14ac:dyDescent="0.25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3"/>
      <c r="L68" s="84"/>
      <c r="M68" s="84"/>
      <c r="N68" s="84"/>
      <c r="O68" s="84"/>
      <c r="P68" s="84"/>
      <c r="Q68" s="84"/>
      <c r="R68" s="75"/>
      <c r="S68" s="61"/>
      <c r="T68" s="85"/>
      <c r="U68" s="85"/>
      <c r="V68" s="85"/>
      <c r="W68" s="85"/>
      <c r="X68" s="85"/>
      <c r="Y68" s="86"/>
    </row>
    <row r="69" spans="1:25" x14ac:dyDescent="0.25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3"/>
      <c r="L69" s="84"/>
      <c r="M69" s="84"/>
      <c r="N69" s="84"/>
      <c r="O69" s="84"/>
      <c r="P69" s="84"/>
      <c r="Q69" s="84"/>
      <c r="R69" s="75"/>
      <c r="S69" s="61"/>
      <c r="T69" s="85"/>
      <c r="U69" s="85"/>
      <c r="V69" s="85"/>
      <c r="W69" s="85"/>
      <c r="X69" s="85"/>
      <c r="Y69" s="85"/>
    </row>
    <row r="70" spans="1:25" x14ac:dyDescent="0.25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3"/>
      <c r="L70" s="84"/>
      <c r="M70" s="84"/>
      <c r="N70" s="84"/>
      <c r="O70" s="84"/>
      <c r="P70" s="84"/>
      <c r="Q70" s="84"/>
      <c r="R70" s="75"/>
      <c r="S70" s="61"/>
      <c r="T70" s="85"/>
      <c r="U70" s="85"/>
      <c r="V70" s="85"/>
      <c r="W70" s="85"/>
      <c r="X70" s="85"/>
      <c r="Y70" s="86"/>
    </row>
  </sheetData>
  <mergeCells count="2">
    <mergeCell ref="M1:R1"/>
    <mergeCell ref="L37:Q37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C1" zoomScale="90" zoomScaleNormal="90" workbookViewId="0">
      <selection activeCell="O35" sqref="O35"/>
    </sheetView>
  </sheetViews>
  <sheetFormatPr baseColWidth="10" defaultRowHeight="15" x14ac:dyDescent="0.25"/>
  <cols>
    <col min="19" max="19" width="23.85546875" bestFit="1" customWidth="1"/>
    <col min="20" max="20" width="25.28515625" bestFit="1" customWidth="1"/>
    <col min="21" max="21" width="23.140625" bestFit="1" customWidth="1"/>
    <col min="22" max="22" width="25.28515625" bestFit="1" customWidth="1"/>
    <col min="23" max="23" width="31.28515625" bestFit="1" customWidth="1"/>
    <col min="24" max="24" width="27.7109375" bestFit="1" customWidth="1"/>
  </cols>
  <sheetData>
    <row r="1" spans="1:25" x14ac:dyDescent="0.25">
      <c r="A1" s="25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19" t="s">
        <v>67</v>
      </c>
      <c r="M1" s="119"/>
      <c r="N1" s="119"/>
      <c r="O1" s="119"/>
      <c r="P1" s="119"/>
      <c r="Q1" s="119"/>
    </row>
    <row r="2" spans="1:25" x14ac:dyDescent="0.25">
      <c r="A2" s="11" t="s">
        <v>68</v>
      </c>
      <c r="B2" s="22" t="s">
        <v>65</v>
      </c>
      <c r="C2" s="22" t="s">
        <v>64</v>
      </c>
      <c r="D2" s="22" t="s">
        <v>63</v>
      </c>
      <c r="E2" s="22" t="s">
        <v>43</v>
      </c>
      <c r="F2" s="22" t="s">
        <v>44</v>
      </c>
      <c r="G2" s="22" t="s">
        <v>46</v>
      </c>
      <c r="H2" s="22" t="s">
        <v>47</v>
      </c>
      <c r="I2" s="22" t="s">
        <v>48</v>
      </c>
      <c r="J2" s="22" t="s">
        <v>66</v>
      </c>
      <c r="K2" s="22" t="s">
        <v>49</v>
      </c>
      <c r="L2" s="12" t="s">
        <v>50</v>
      </c>
      <c r="M2" s="12" t="s">
        <v>51</v>
      </c>
      <c r="N2" s="12" t="s">
        <v>52</v>
      </c>
      <c r="O2" s="12" t="s">
        <v>53</v>
      </c>
      <c r="P2" s="12" t="s">
        <v>54</v>
      </c>
      <c r="Q2" s="12" t="s">
        <v>55</v>
      </c>
      <c r="S2" s="20" t="s">
        <v>70</v>
      </c>
      <c r="T2" s="15" t="s">
        <v>72</v>
      </c>
      <c r="U2" s="15" t="s">
        <v>57</v>
      </c>
      <c r="V2" s="15" t="s">
        <v>58</v>
      </c>
      <c r="W2" s="15" t="s">
        <v>59</v>
      </c>
      <c r="X2" s="15" t="s">
        <v>60</v>
      </c>
      <c r="Y2" s="15" t="s">
        <v>48</v>
      </c>
    </row>
    <row r="3" spans="1:25" x14ac:dyDescent="0.25">
      <c r="A3" s="13" t="s">
        <v>5</v>
      </c>
      <c r="B3" s="24"/>
      <c r="C3" s="24">
        <v>7</v>
      </c>
      <c r="D3" s="24"/>
      <c r="E3" s="24">
        <v>1</v>
      </c>
      <c r="F3" s="24"/>
      <c r="G3" s="24"/>
      <c r="H3" s="24">
        <v>1</v>
      </c>
      <c r="I3" s="24"/>
      <c r="J3" s="24"/>
      <c r="K3" s="23">
        <f>SUM(B3:J3)</f>
        <v>9</v>
      </c>
      <c r="L3" s="14">
        <f>B3/K3</f>
        <v>0</v>
      </c>
      <c r="M3" s="14">
        <f>C3/K3</f>
        <v>0.77777777777777779</v>
      </c>
      <c r="N3" s="14">
        <f>D3/K3</f>
        <v>0</v>
      </c>
      <c r="O3" s="14">
        <f>J3/K3</f>
        <v>0</v>
      </c>
      <c r="P3" s="14">
        <f>G3/K3</f>
        <v>0</v>
      </c>
      <c r="Q3" s="14">
        <f>I3/K3</f>
        <v>0</v>
      </c>
      <c r="S3" s="67">
        <v>1391.4160000000002</v>
      </c>
      <c r="T3" s="18">
        <f>S3*L3</f>
        <v>0</v>
      </c>
      <c r="U3" s="18">
        <f>S3*M3</f>
        <v>1082.2124444444446</v>
      </c>
      <c r="V3" s="18">
        <f>S3*N3</f>
        <v>0</v>
      </c>
      <c r="W3" s="18">
        <f>S3*O3</f>
        <v>0</v>
      </c>
      <c r="X3" s="18">
        <f>S3*P3</f>
        <v>0</v>
      </c>
      <c r="Y3" s="18">
        <f>S3*Q3</f>
        <v>0</v>
      </c>
    </row>
    <row r="4" spans="1:25" x14ac:dyDescent="0.25">
      <c r="A4" s="13" t="s">
        <v>6</v>
      </c>
      <c r="B4" s="24">
        <v>8</v>
      </c>
      <c r="C4" s="24">
        <v>8</v>
      </c>
      <c r="D4" s="24"/>
      <c r="E4" s="24"/>
      <c r="F4" s="24"/>
      <c r="G4" s="24"/>
      <c r="H4" s="24"/>
      <c r="I4" s="24"/>
      <c r="J4" s="24">
        <v>1</v>
      </c>
      <c r="K4" s="23">
        <f t="shared" ref="K4:K34" si="0">SUM(B4:J4)</f>
        <v>17</v>
      </c>
      <c r="L4" s="14">
        <f t="shared" ref="L4:L34" si="1">B4/K4</f>
        <v>0.47058823529411764</v>
      </c>
      <c r="M4" s="14">
        <f t="shared" ref="M4:M34" si="2">C4/K4</f>
        <v>0.47058823529411764</v>
      </c>
      <c r="N4" s="14">
        <f t="shared" ref="N4:N34" si="3">D4/K4</f>
        <v>0</v>
      </c>
      <c r="O4" s="14">
        <f t="shared" ref="O4:O34" si="4">J4/K4</f>
        <v>5.8823529411764705E-2</v>
      </c>
      <c r="P4" s="14">
        <f t="shared" ref="P4:P34" si="5">G4/K4</f>
        <v>0</v>
      </c>
      <c r="Q4" s="14">
        <f t="shared" ref="Q4:Q34" si="6">I4/K4</f>
        <v>0</v>
      </c>
      <c r="S4" s="21">
        <v>4073.39</v>
      </c>
      <c r="T4" s="18">
        <f t="shared" ref="T4:T34" si="7">S4*L4</f>
        <v>1916.8894117647058</v>
      </c>
      <c r="U4" s="18">
        <f t="shared" ref="U4:U34" si="8">S4*M4</f>
        <v>1916.8894117647058</v>
      </c>
      <c r="V4" s="18">
        <f t="shared" ref="V4:V34" si="9">S4*N4</f>
        <v>0</v>
      </c>
      <c r="W4" s="18">
        <f t="shared" ref="W4:W33" si="10">S4*O4</f>
        <v>239.61117647058822</v>
      </c>
      <c r="X4" s="18">
        <f t="shared" ref="X4:X34" si="11">S4*P4</f>
        <v>0</v>
      </c>
      <c r="Y4" s="18">
        <f t="shared" ref="Y4:Y34" si="12">S4*Q4</f>
        <v>0</v>
      </c>
    </row>
    <row r="5" spans="1:25" x14ac:dyDescent="0.25">
      <c r="A5" s="13" t="s">
        <v>7</v>
      </c>
      <c r="B5" s="24">
        <v>5</v>
      </c>
      <c r="C5" s="24">
        <v>5</v>
      </c>
      <c r="D5" s="24">
        <v>1</v>
      </c>
      <c r="E5" s="24"/>
      <c r="F5" s="24"/>
      <c r="G5" s="24"/>
      <c r="H5" s="24"/>
      <c r="I5" s="24">
        <v>1</v>
      </c>
      <c r="J5" s="24"/>
      <c r="K5" s="23">
        <f t="shared" si="0"/>
        <v>12</v>
      </c>
      <c r="L5" s="14">
        <f t="shared" si="1"/>
        <v>0.41666666666666669</v>
      </c>
      <c r="M5" s="14">
        <f t="shared" si="2"/>
        <v>0.41666666666666669</v>
      </c>
      <c r="N5" s="14">
        <f t="shared" si="3"/>
        <v>8.3333333333333329E-2</v>
      </c>
      <c r="O5" s="14">
        <f t="shared" si="4"/>
        <v>0</v>
      </c>
      <c r="P5" s="14">
        <f t="shared" si="5"/>
        <v>0</v>
      </c>
      <c r="Q5" s="14">
        <f t="shared" si="6"/>
        <v>8.3333333333333329E-2</v>
      </c>
      <c r="S5" s="21">
        <v>2872.05</v>
      </c>
      <c r="T5" s="18">
        <f t="shared" si="7"/>
        <v>1196.6875000000002</v>
      </c>
      <c r="U5" s="18">
        <f t="shared" si="8"/>
        <v>1196.6875000000002</v>
      </c>
      <c r="V5" s="18">
        <f t="shared" si="9"/>
        <v>239.33750000000001</v>
      </c>
      <c r="W5" s="18">
        <f t="shared" si="10"/>
        <v>0</v>
      </c>
      <c r="X5" s="18">
        <f t="shared" si="11"/>
        <v>0</v>
      </c>
      <c r="Y5" s="18">
        <f t="shared" si="12"/>
        <v>239.33750000000001</v>
      </c>
    </row>
    <row r="6" spans="1:25" x14ac:dyDescent="0.25">
      <c r="A6" s="13" t="s">
        <v>8</v>
      </c>
      <c r="B6" s="24">
        <v>1</v>
      </c>
      <c r="C6" s="24">
        <v>3</v>
      </c>
      <c r="D6" s="24">
        <v>1</v>
      </c>
      <c r="E6" s="24"/>
      <c r="F6" s="24"/>
      <c r="G6" s="24"/>
      <c r="H6" s="24"/>
      <c r="I6" s="24"/>
      <c r="J6" s="24"/>
      <c r="K6" s="23">
        <f t="shared" si="0"/>
        <v>5</v>
      </c>
      <c r="L6" s="14">
        <f t="shared" si="1"/>
        <v>0.2</v>
      </c>
      <c r="M6" s="14">
        <f t="shared" si="2"/>
        <v>0.6</v>
      </c>
      <c r="N6" s="14">
        <f t="shared" si="3"/>
        <v>0.2</v>
      </c>
      <c r="O6" s="14">
        <f t="shared" si="4"/>
        <v>0</v>
      </c>
      <c r="P6" s="14">
        <f t="shared" si="5"/>
        <v>0</v>
      </c>
      <c r="Q6" s="14">
        <f t="shared" si="6"/>
        <v>0</v>
      </c>
      <c r="S6" s="21">
        <v>2253.12</v>
      </c>
      <c r="T6" s="18">
        <f t="shared" si="7"/>
        <v>450.62400000000002</v>
      </c>
      <c r="U6" s="18">
        <f t="shared" si="8"/>
        <v>1351.8719999999998</v>
      </c>
      <c r="V6" s="18">
        <f t="shared" si="9"/>
        <v>450.62400000000002</v>
      </c>
      <c r="W6" s="18">
        <f t="shared" si="10"/>
        <v>0</v>
      </c>
      <c r="X6" s="18">
        <f t="shared" si="11"/>
        <v>0</v>
      </c>
      <c r="Y6" s="18">
        <f t="shared" si="12"/>
        <v>0</v>
      </c>
    </row>
    <row r="7" spans="1:25" x14ac:dyDescent="0.25">
      <c r="A7" s="13" t="s">
        <v>9</v>
      </c>
      <c r="B7" s="24">
        <v>3</v>
      </c>
      <c r="C7" s="24">
        <v>8</v>
      </c>
      <c r="D7" s="24">
        <v>1</v>
      </c>
      <c r="E7" s="24"/>
      <c r="F7" s="24"/>
      <c r="G7" s="24"/>
      <c r="H7" s="24"/>
      <c r="I7" s="24"/>
      <c r="J7" s="24"/>
      <c r="K7" s="23">
        <f t="shared" si="0"/>
        <v>12</v>
      </c>
      <c r="L7" s="14">
        <f t="shared" si="1"/>
        <v>0.25</v>
      </c>
      <c r="M7" s="14">
        <f t="shared" si="2"/>
        <v>0.66666666666666663</v>
      </c>
      <c r="N7" s="14">
        <f t="shared" si="3"/>
        <v>8.3333333333333329E-2</v>
      </c>
      <c r="O7" s="14">
        <f t="shared" si="4"/>
        <v>0</v>
      </c>
      <c r="P7" s="14">
        <f t="shared" si="5"/>
        <v>0</v>
      </c>
      <c r="Q7" s="14">
        <f t="shared" si="6"/>
        <v>0</v>
      </c>
      <c r="S7" s="21">
        <v>3782.1330000000003</v>
      </c>
      <c r="T7" s="18">
        <f t="shared" si="7"/>
        <v>945.53325000000007</v>
      </c>
      <c r="U7" s="18">
        <f t="shared" si="8"/>
        <v>2521.422</v>
      </c>
      <c r="V7" s="18">
        <f t="shared" si="9"/>
        <v>315.17775</v>
      </c>
      <c r="W7" s="18">
        <f t="shared" si="10"/>
        <v>0</v>
      </c>
      <c r="X7" s="18">
        <f t="shared" si="11"/>
        <v>0</v>
      </c>
      <c r="Y7" s="18">
        <f t="shared" si="12"/>
        <v>0</v>
      </c>
    </row>
    <row r="8" spans="1:25" x14ac:dyDescent="0.25">
      <c r="A8" s="13" t="s">
        <v>10</v>
      </c>
      <c r="B8" s="24">
        <v>1</v>
      </c>
      <c r="C8" s="24">
        <v>6</v>
      </c>
      <c r="D8" s="24"/>
      <c r="E8" s="24"/>
      <c r="F8" s="24">
        <v>1</v>
      </c>
      <c r="G8" s="24"/>
      <c r="H8" s="24"/>
      <c r="I8" s="24"/>
      <c r="J8" s="24"/>
      <c r="K8" s="23">
        <f t="shared" si="0"/>
        <v>8</v>
      </c>
      <c r="L8" s="14">
        <f t="shared" si="1"/>
        <v>0.125</v>
      </c>
      <c r="M8" s="14">
        <f t="shared" si="2"/>
        <v>0.75</v>
      </c>
      <c r="N8" s="14">
        <f t="shared" si="3"/>
        <v>0</v>
      </c>
      <c r="O8" s="14">
        <f t="shared" si="4"/>
        <v>0</v>
      </c>
      <c r="P8" s="14">
        <f t="shared" si="5"/>
        <v>0</v>
      </c>
      <c r="Q8" s="14">
        <f t="shared" si="6"/>
        <v>0</v>
      </c>
      <c r="S8" s="21">
        <v>1941.9660000000001</v>
      </c>
      <c r="T8" s="18">
        <f t="shared" si="7"/>
        <v>242.74575000000002</v>
      </c>
      <c r="U8" s="18">
        <f t="shared" si="8"/>
        <v>1456.4745</v>
      </c>
      <c r="V8" s="18">
        <f t="shared" si="9"/>
        <v>0</v>
      </c>
      <c r="W8" s="18">
        <f t="shared" si="10"/>
        <v>0</v>
      </c>
      <c r="X8" s="18">
        <f t="shared" si="11"/>
        <v>0</v>
      </c>
      <c r="Y8" s="18">
        <f t="shared" si="12"/>
        <v>0</v>
      </c>
    </row>
    <row r="9" spans="1:25" x14ac:dyDescent="0.25">
      <c r="A9" s="13" t="s">
        <v>11</v>
      </c>
      <c r="B9" s="24">
        <v>39</v>
      </c>
      <c r="C9" s="24">
        <v>41</v>
      </c>
      <c r="D9" s="24">
        <v>3</v>
      </c>
      <c r="E9" s="24">
        <v>1</v>
      </c>
      <c r="F9" s="24">
        <v>3</v>
      </c>
      <c r="G9" s="24">
        <v>1</v>
      </c>
      <c r="H9" s="24">
        <v>6</v>
      </c>
      <c r="I9" s="24">
        <v>1</v>
      </c>
      <c r="J9" s="24">
        <v>1</v>
      </c>
      <c r="K9" s="23">
        <f t="shared" si="0"/>
        <v>96</v>
      </c>
      <c r="L9" s="14">
        <f t="shared" si="1"/>
        <v>0.40625</v>
      </c>
      <c r="M9" s="14">
        <f t="shared" si="2"/>
        <v>0.42708333333333331</v>
      </c>
      <c r="N9" s="14">
        <f t="shared" si="3"/>
        <v>3.125E-2</v>
      </c>
      <c r="O9" s="14">
        <f t="shared" si="4"/>
        <v>1.0416666666666666E-2</v>
      </c>
      <c r="P9" s="14">
        <f t="shared" si="5"/>
        <v>1.0416666666666666E-2</v>
      </c>
      <c r="Q9" s="14">
        <f t="shared" si="6"/>
        <v>1.0416666666666666E-2</v>
      </c>
      <c r="S9" s="21">
        <v>2315.7870000000003</v>
      </c>
      <c r="T9" s="18">
        <f t="shared" si="7"/>
        <v>940.78846875000011</v>
      </c>
      <c r="U9" s="18">
        <f t="shared" si="8"/>
        <v>989.03403125000011</v>
      </c>
      <c r="V9" s="18">
        <f t="shared" si="9"/>
        <v>72.368343750000008</v>
      </c>
      <c r="W9" s="18">
        <f t="shared" si="10"/>
        <v>24.122781250000003</v>
      </c>
      <c r="X9" s="18">
        <f t="shared" si="11"/>
        <v>24.122781250000003</v>
      </c>
      <c r="Y9" s="18">
        <f t="shared" si="12"/>
        <v>24.122781250000003</v>
      </c>
    </row>
    <row r="10" spans="1:25" x14ac:dyDescent="0.25">
      <c r="A10" s="13" t="s">
        <v>12</v>
      </c>
      <c r="B10" s="24">
        <v>1</v>
      </c>
      <c r="C10" s="24">
        <v>2</v>
      </c>
      <c r="D10" s="24"/>
      <c r="E10" s="24"/>
      <c r="F10" s="24"/>
      <c r="G10" s="24"/>
      <c r="H10" s="24"/>
      <c r="I10" s="24"/>
      <c r="J10" s="24"/>
      <c r="K10" s="23">
        <f t="shared" si="0"/>
        <v>3</v>
      </c>
      <c r="L10" s="14">
        <f t="shared" si="1"/>
        <v>0.33333333333333331</v>
      </c>
      <c r="M10" s="14">
        <f t="shared" si="2"/>
        <v>0.66666666666666663</v>
      </c>
      <c r="N10" s="14">
        <f t="shared" si="3"/>
        <v>0</v>
      </c>
      <c r="O10" s="14">
        <f t="shared" si="4"/>
        <v>0</v>
      </c>
      <c r="P10" s="14">
        <f t="shared" si="5"/>
        <v>0</v>
      </c>
      <c r="Q10" s="14">
        <f t="shared" si="6"/>
        <v>0</v>
      </c>
      <c r="S10" s="21">
        <v>1616.9639999999999</v>
      </c>
      <c r="T10" s="18">
        <f t="shared" si="7"/>
        <v>538.98799999999994</v>
      </c>
      <c r="U10" s="18">
        <f t="shared" si="8"/>
        <v>1077.9759999999999</v>
      </c>
      <c r="V10" s="18">
        <f t="shared" si="9"/>
        <v>0</v>
      </c>
      <c r="W10" s="18">
        <f t="shared" si="10"/>
        <v>0</v>
      </c>
      <c r="X10" s="18">
        <f t="shared" si="11"/>
        <v>0</v>
      </c>
      <c r="Y10" s="18">
        <f t="shared" si="12"/>
        <v>0</v>
      </c>
    </row>
    <row r="11" spans="1:25" x14ac:dyDescent="0.25">
      <c r="A11" s="13" t="s">
        <v>13</v>
      </c>
      <c r="B11" s="24">
        <v>4</v>
      </c>
      <c r="C11" s="24">
        <v>6</v>
      </c>
      <c r="D11" s="24">
        <v>2</v>
      </c>
      <c r="E11" s="24"/>
      <c r="F11" s="24"/>
      <c r="G11" s="24">
        <v>1</v>
      </c>
      <c r="H11" s="24"/>
      <c r="I11" s="24"/>
      <c r="J11" s="24">
        <v>1</v>
      </c>
      <c r="K11" s="23">
        <f t="shared" si="0"/>
        <v>14</v>
      </c>
      <c r="L11" s="14">
        <f t="shared" si="1"/>
        <v>0.2857142857142857</v>
      </c>
      <c r="M11" s="14">
        <f t="shared" si="2"/>
        <v>0.42857142857142855</v>
      </c>
      <c r="N11" s="14">
        <f t="shared" si="3"/>
        <v>0.14285714285714285</v>
      </c>
      <c r="O11" s="14">
        <f t="shared" si="4"/>
        <v>7.1428571428571425E-2</v>
      </c>
      <c r="P11" s="14">
        <f t="shared" si="5"/>
        <v>7.1428571428571425E-2</v>
      </c>
      <c r="Q11" s="14">
        <f t="shared" si="6"/>
        <v>0</v>
      </c>
      <c r="S11" s="21">
        <v>6860.5189999999993</v>
      </c>
      <c r="T11" s="18">
        <f t="shared" si="7"/>
        <v>1960.1482857142855</v>
      </c>
      <c r="U11" s="18">
        <f t="shared" si="8"/>
        <v>2940.2224285714283</v>
      </c>
      <c r="V11" s="18">
        <f t="shared" si="9"/>
        <v>980.07414285714276</v>
      </c>
      <c r="W11" s="18">
        <f t="shared" si="10"/>
        <v>490.03707142857138</v>
      </c>
      <c r="X11" s="18">
        <f t="shared" si="11"/>
        <v>490.03707142857138</v>
      </c>
      <c r="Y11" s="18">
        <f t="shared" si="12"/>
        <v>0</v>
      </c>
    </row>
    <row r="12" spans="1:25" x14ac:dyDescent="0.25">
      <c r="A12" s="13" t="s">
        <v>14</v>
      </c>
      <c r="B12" s="24">
        <v>3</v>
      </c>
      <c r="C12" s="24">
        <v>1</v>
      </c>
      <c r="D12" s="24">
        <v>1</v>
      </c>
      <c r="E12" s="24"/>
      <c r="F12" s="24"/>
      <c r="G12" s="24"/>
      <c r="H12" s="24"/>
      <c r="I12" s="24"/>
      <c r="J12" s="24"/>
      <c r="K12" s="23">
        <f t="shared" si="0"/>
        <v>5</v>
      </c>
      <c r="L12" s="14">
        <f t="shared" si="1"/>
        <v>0.6</v>
      </c>
      <c r="M12" s="14">
        <f t="shared" si="2"/>
        <v>0.2</v>
      </c>
      <c r="N12" s="14">
        <f t="shared" si="3"/>
        <v>0.2</v>
      </c>
      <c r="O12" s="14">
        <f t="shared" si="4"/>
        <v>0</v>
      </c>
      <c r="P12" s="14">
        <f t="shared" si="5"/>
        <v>0</v>
      </c>
      <c r="Q12" s="14">
        <f t="shared" si="6"/>
        <v>0</v>
      </c>
      <c r="S12" s="21">
        <v>3030.855</v>
      </c>
      <c r="T12" s="18">
        <f t="shared" si="7"/>
        <v>1818.5129999999999</v>
      </c>
      <c r="U12" s="18">
        <f t="shared" si="8"/>
        <v>606.17100000000005</v>
      </c>
      <c r="V12" s="18">
        <f t="shared" si="9"/>
        <v>606.17100000000005</v>
      </c>
      <c r="W12" s="18">
        <f t="shared" si="10"/>
        <v>0</v>
      </c>
      <c r="X12" s="18">
        <f t="shared" si="11"/>
        <v>0</v>
      </c>
      <c r="Y12" s="18">
        <f t="shared" si="12"/>
        <v>0</v>
      </c>
    </row>
    <row r="13" spans="1:25" x14ac:dyDescent="0.25">
      <c r="A13" s="13" t="s">
        <v>15</v>
      </c>
      <c r="B13" s="24">
        <v>1</v>
      </c>
      <c r="C13" s="24">
        <v>3</v>
      </c>
      <c r="D13" s="24"/>
      <c r="E13" s="24"/>
      <c r="F13" s="24"/>
      <c r="G13" s="24"/>
      <c r="H13" s="24"/>
      <c r="I13" s="24"/>
      <c r="J13" s="24"/>
      <c r="K13" s="23">
        <f t="shared" si="0"/>
        <v>4</v>
      </c>
      <c r="L13" s="14">
        <f t="shared" si="1"/>
        <v>0.25</v>
      </c>
      <c r="M13" s="14">
        <f>C13/K13</f>
        <v>0.75</v>
      </c>
      <c r="N13" s="14">
        <f t="shared" si="3"/>
        <v>0</v>
      </c>
      <c r="O13" s="14">
        <f t="shared" si="4"/>
        <v>0</v>
      </c>
      <c r="P13" s="14">
        <f t="shared" si="5"/>
        <v>0</v>
      </c>
      <c r="Q13" s="14">
        <f t="shared" si="6"/>
        <v>0</v>
      </c>
      <c r="S13" s="21">
        <v>1561.68</v>
      </c>
      <c r="T13" s="18">
        <f t="shared" si="7"/>
        <v>390.42</v>
      </c>
      <c r="U13" s="18">
        <f t="shared" si="8"/>
        <v>1171.26</v>
      </c>
      <c r="V13" s="18">
        <f t="shared" si="9"/>
        <v>0</v>
      </c>
      <c r="W13" s="18">
        <f t="shared" si="10"/>
        <v>0</v>
      </c>
      <c r="X13" s="18">
        <f t="shared" si="11"/>
        <v>0</v>
      </c>
      <c r="Y13" s="18">
        <f t="shared" si="12"/>
        <v>0</v>
      </c>
    </row>
    <row r="14" spans="1:25" x14ac:dyDescent="0.25">
      <c r="A14" s="13" t="s">
        <v>16</v>
      </c>
      <c r="B14" s="24">
        <v>3</v>
      </c>
      <c r="C14" s="24">
        <v>5</v>
      </c>
      <c r="D14" s="24"/>
      <c r="E14" s="24"/>
      <c r="F14" s="24"/>
      <c r="G14" s="24"/>
      <c r="H14" s="24"/>
      <c r="I14" s="24"/>
      <c r="J14" s="24"/>
      <c r="K14" s="23">
        <f t="shared" si="0"/>
        <v>8</v>
      </c>
      <c r="L14" s="14">
        <f t="shared" si="1"/>
        <v>0.375</v>
      </c>
      <c r="M14" s="14">
        <f t="shared" si="2"/>
        <v>0.625</v>
      </c>
      <c r="N14" s="14">
        <f t="shared" si="3"/>
        <v>0</v>
      </c>
      <c r="O14" s="14">
        <f t="shared" si="4"/>
        <v>0</v>
      </c>
      <c r="P14" s="14">
        <f t="shared" si="5"/>
        <v>0</v>
      </c>
      <c r="Q14" s="14">
        <f t="shared" si="6"/>
        <v>0</v>
      </c>
      <c r="S14" s="21">
        <v>4203.68</v>
      </c>
      <c r="T14" s="18">
        <f t="shared" si="7"/>
        <v>1576.38</v>
      </c>
      <c r="U14" s="18">
        <f t="shared" si="8"/>
        <v>2627.3</v>
      </c>
      <c r="V14" s="18">
        <f t="shared" si="9"/>
        <v>0</v>
      </c>
      <c r="W14" s="18">
        <f t="shared" si="10"/>
        <v>0</v>
      </c>
      <c r="X14" s="18">
        <f t="shared" si="11"/>
        <v>0</v>
      </c>
      <c r="Y14" s="18">
        <f t="shared" si="12"/>
        <v>0</v>
      </c>
    </row>
    <row r="15" spans="1:25" x14ac:dyDescent="0.25">
      <c r="A15" s="13" t="s">
        <v>17</v>
      </c>
      <c r="B15" s="24">
        <v>14</v>
      </c>
      <c r="C15" s="24">
        <v>30</v>
      </c>
      <c r="D15" s="24">
        <v>1</v>
      </c>
      <c r="E15" s="24"/>
      <c r="F15" s="24">
        <v>2</v>
      </c>
      <c r="G15" s="24">
        <v>1</v>
      </c>
      <c r="H15" s="24">
        <v>2</v>
      </c>
      <c r="I15" s="24">
        <v>2</v>
      </c>
      <c r="J15" s="24">
        <v>3</v>
      </c>
      <c r="K15" s="23">
        <f t="shared" si="0"/>
        <v>55</v>
      </c>
      <c r="L15" s="14">
        <f t="shared" si="1"/>
        <v>0.25454545454545452</v>
      </c>
      <c r="M15" s="14">
        <f t="shared" si="2"/>
        <v>0.54545454545454541</v>
      </c>
      <c r="N15" s="14">
        <f t="shared" si="3"/>
        <v>1.8181818181818181E-2</v>
      </c>
      <c r="O15" s="14">
        <f t="shared" si="4"/>
        <v>5.4545454545454543E-2</v>
      </c>
      <c r="P15" s="14">
        <f t="shared" si="5"/>
        <v>1.8181818181818181E-2</v>
      </c>
      <c r="Q15" s="14">
        <f t="shared" si="6"/>
        <v>3.6363636363636362E-2</v>
      </c>
      <c r="S15" s="21">
        <v>2851.1609999999996</v>
      </c>
      <c r="T15" s="18">
        <f t="shared" si="7"/>
        <v>725.7500727272726</v>
      </c>
      <c r="U15" s="18">
        <f t="shared" si="8"/>
        <v>1555.178727272727</v>
      </c>
      <c r="V15" s="18">
        <f t="shared" si="9"/>
        <v>51.839290909090899</v>
      </c>
      <c r="W15" s="18">
        <f t="shared" si="10"/>
        <v>155.5178727272727</v>
      </c>
      <c r="X15" s="18">
        <f t="shared" si="11"/>
        <v>51.839290909090899</v>
      </c>
      <c r="Y15" s="18">
        <f t="shared" si="12"/>
        <v>103.6785818181818</v>
      </c>
    </row>
    <row r="16" spans="1:25" x14ac:dyDescent="0.25">
      <c r="A16" s="13" t="s">
        <v>18</v>
      </c>
      <c r="B16" s="24">
        <v>3</v>
      </c>
      <c r="C16" s="24">
        <v>3</v>
      </c>
      <c r="D16" s="24">
        <v>1</v>
      </c>
      <c r="E16" s="24"/>
      <c r="F16" s="24"/>
      <c r="G16" s="24"/>
      <c r="H16" s="24"/>
      <c r="I16" s="24"/>
      <c r="J16" s="24"/>
      <c r="K16" s="23">
        <f t="shared" si="0"/>
        <v>7</v>
      </c>
      <c r="L16" s="14">
        <f t="shared" si="1"/>
        <v>0.42857142857142855</v>
      </c>
      <c r="M16" s="14">
        <f t="shared" si="2"/>
        <v>0.42857142857142855</v>
      </c>
      <c r="N16" s="14">
        <f t="shared" si="3"/>
        <v>0.14285714285714285</v>
      </c>
      <c r="O16" s="14">
        <f t="shared" si="4"/>
        <v>0</v>
      </c>
      <c r="P16" s="14">
        <f t="shared" si="5"/>
        <v>0</v>
      </c>
      <c r="Q16" s="14">
        <f t="shared" si="6"/>
        <v>0</v>
      </c>
      <c r="S16" s="21">
        <v>2590.1590000000001</v>
      </c>
      <c r="T16" s="18">
        <f t="shared" si="7"/>
        <v>1110.0681428571429</v>
      </c>
      <c r="U16" s="18">
        <f t="shared" si="8"/>
        <v>1110.0681428571429</v>
      </c>
      <c r="V16" s="18">
        <f t="shared" si="9"/>
        <v>370.0227142857143</v>
      </c>
      <c r="W16" s="18">
        <f t="shared" si="10"/>
        <v>0</v>
      </c>
      <c r="X16" s="18">
        <f t="shared" si="11"/>
        <v>0</v>
      </c>
      <c r="Y16" s="18">
        <f t="shared" si="12"/>
        <v>0</v>
      </c>
    </row>
    <row r="17" spans="1:25" x14ac:dyDescent="0.25">
      <c r="A17" s="13" t="s">
        <v>19</v>
      </c>
      <c r="B17" s="24"/>
      <c r="C17" s="24">
        <v>2</v>
      </c>
      <c r="D17" s="24">
        <v>2</v>
      </c>
      <c r="E17" s="24"/>
      <c r="F17" s="24"/>
      <c r="G17" s="24"/>
      <c r="H17" s="24"/>
      <c r="I17" s="24"/>
      <c r="J17" s="24"/>
      <c r="K17" s="23">
        <f t="shared" si="0"/>
        <v>4</v>
      </c>
      <c r="L17" s="14">
        <f t="shared" si="1"/>
        <v>0</v>
      </c>
      <c r="M17" s="14">
        <f t="shared" si="2"/>
        <v>0.5</v>
      </c>
      <c r="N17" s="14">
        <f t="shared" si="3"/>
        <v>0.5</v>
      </c>
      <c r="O17" s="14">
        <f t="shared" si="4"/>
        <v>0</v>
      </c>
      <c r="P17" s="14">
        <f t="shared" si="5"/>
        <v>0</v>
      </c>
      <c r="Q17" s="14">
        <f t="shared" si="6"/>
        <v>0</v>
      </c>
      <c r="S17" s="21">
        <v>959.07199999999989</v>
      </c>
      <c r="T17" s="18">
        <f t="shared" si="7"/>
        <v>0</v>
      </c>
      <c r="U17" s="18">
        <f t="shared" si="8"/>
        <v>479.53599999999994</v>
      </c>
      <c r="V17" s="18">
        <f t="shared" si="9"/>
        <v>479.53599999999994</v>
      </c>
      <c r="W17" s="18">
        <f t="shared" si="10"/>
        <v>0</v>
      </c>
      <c r="X17" s="18">
        <f t="shared" si="11"/>
        <v>0</v>
      </c>
      <c r="Y17" s="18">
        <f t="shared" si="12"/>
        <v>0</v>
      </c>
    </row>
    <row r="18" spans="1:25" x14ac:dyDescent="0.25">
      <c r="A18" s="13" t="s">
        <v>20</v>
      </c>
      <c r="B18" s="24">
        <v>4</v>
      </c>
      <c r="C18" s="24"/>
      <c r="D18" s="24">
        <v>1</v>
      </c>
      <c r="E18" s="24"/>
      <c r="F18" s="24"/>
      <c r="G18" s="24"/>
      <c r="H18" s="24"/>
      <c r="I18" s="24"/>
      <c r="J18" s="24"/>
      <c r="K18" s="23">
        <f t="shared" si="0"/>
        <v>5</v>
      </c>
      <c r="L18" s="14">
        <f t="shared" si="1"/>
        <v>0.8</v>
      </c>
      <c r="M18" s="14">
        <f t="shared" si="2"/>
        <v>0</v>
      </c>
      <c r="N18" s="14">
        <f t="shared" si="3"/>
        <v>0.2</v>
      </c>
      <c r="O18" s="14">
        <f t="shared" si="4"/>
        <v>0</v>
      </c>
      <c r="P18" s="14">
        <f t="shared" si="5"/>
        <v>0</v>
      </c>
      <c r="Q18" s="14">
        <f t="shared" si="6"/>
        <v>0</v>
      </c>
      <c r="S18" s="21">
        <v>2017.7900000000002</v>
      </c>
      <c r="T18" s="18">
        <f t="shared" si="7"/>
        <v>1614.2320000000002</v>
      </c>
      <c r="U18" s="18">
        <f t="shared" si="8"/>
        <v>0</v>
      </c>
      <c r="V18" s="18">
        <f t="shared" si="9"/>
        <v>403.55800000000005</v>
      </c>
      <c r="W18" s="18">
        <f t="shared" si="10"/>
        <v>0</v>
      </c>
      <c r="X18" s="18">
        <f t="shared" si="11"/>
        <v>0</v>
      </c>
      <c r="Y18" s="18">
        <f t="shared" si="12"/>
        <v>0</v>
      </c>
    </row>
    <row r="19" spans="1:25" x14ac:dyDescent="0.25">
      <c r="A19" s="13" t="s">
        <v>21</v>
      </c>
      <c r="B19" s="24">
        <v>2</v>
      </c>
      <c r="C19" s="24">
        <v>5</v>
      </c>
      <c r="D19" s="24"/>
      <c r="E19" s="24"/>
      <c r="F19" s="24"/>
      <c r="G19" s="24"/>
      <c r="H19" s="24"/>
      <c r="I19" s="24"/>
      <c r="J19" s="24"/>
      <c r="K19" s="23">
        <f t="shared" si="0"/>
        <v>7</v>
      </c>
      <c r="L19" s="14">
        <f t="shared" si="1"/>
        <v>0.2857142857142857</v>
      </c>
      <c r="M19" s="14">
        <f t="shared" si="2"/>
        <v>0.7142857142857143</v>
      </c>
      <c r="N19" s="14">
        <f t="shared" si="3"/>
        <v>0</v>
      </c>
      <c r="O19" s="14">
        <f t="shared" si="4"/>
        <v>0</v>
      </c>
      <c r="P19" s="14">
        <f t="shared" si="5"/>
        <v>0</v>
      </c>
      <c r="Q19" s="14">
        <f t="shared" si="6"/>
        <v>0</v>
      </c>
      <c r="S19" s="21">
        <v>1462.65</v>
      </c>
      <c r="T19" s="18">
        <f t="shared" si="7"/>
        <v>417.9</v>
      </c>
      <c r="U19" s="18">
        <f t="shared" si="8"/>
        <v>1044.75</v>
      </c>
      <c r="V19" s="18">
        <f t="shared" si="9"/>
        <v>0</v>
      </c>
      <c r="W19" s="18">
        <f t="shared" si="10"/>
        <v>0</v>
      </c>
      <c r="X19" s="18">
        <f t="shared" si="11"/>
        <v>0</v>
      </c>
      <c r="Y19" s="18">
        <f t="shared" si="12"/>
        <v>0</v>
      </c>
    </row>
    <row r="20" spans="1:25" x14ac:dyDescent="0.25">
      <c r="A20" s="13" t="s">
        <v>22</v>
      </c>
      <c r="B20" s="24">
        <v>13</v>
      </c>
      <c r="C20" s="24">
        <v>10</v>
      </c>
      <c r="D20" s="24"/>
      <c r="E20" s="24">
        <v>1</v>
      </c>
      <c r="F20" s="24"/>
      <c r="G20" s="24"/>
      <c r="H20" s="24">
        <v>1</v>
      </c>
      <c r="I20" s="24">
        <v>1</v>
      </c>
      <c r="J20" s="24"/>
      <c r="K20" s="23">
        <f t="shared" si="0"/>
        <v>26</v>
      </c>
      <c r="L20" s="14">
        <f t="shared" si="1"/>
        <v>0.5</v>
      </c>
      <c r="M20" s="14">
        <f t="shared" si="2"/>
        <v>0.38461538461538464</v>
      </c>
      <c r="N20" s="14">
        <f t="shared" si="3"/>
        <v>0</v>
      </c>
      <c r="O20" s="14">
        <f t="shared" si="4"/>
        <v>0</v>
      </c>
      <c r="P20" s="14">
        <f t="shared" si="5"/>
        <v>0</v>
      </c>
      <c r="Q20" s="14">
        <f t="shared" si="6"/>
        <v>3.8461538461538464E-2</v>
      </c>
      <c r="S20" s="21">
        <v>4905.2849999999999</v>
      </c>
      <c r="T20" s="18">
        <f t="shared" si="7"/>
        <v>2452.6424999999999</v>
      </c>
      <c r="U20" s="18">
        <f t="shared" si="8"/>
        <v>1886.648076923077</v>
      </c>
      <c r="V20" s="18">
        <f t="shared" si="9"/>
        <v>0</v>
      </c>
      <c r="W20" s="18">
        <f t="shared" si="10"/>
        <v>0</v>
      </c>
      <c r="X20" s="18">
        <f t="shared" si="11"/>
        <v>0</v>
      </c>
      <c r="Y20" s="18">
        <f t="shared" si="12"/>
        <v>188.6648076923077</v>
      </c>
    </row>
    <row r="21" spans="1:25" x14ac:dyDescent="0.25">
      <c r="A21" s="13" t="s">
        <v>23</v>
      </c>
      <c r="B21" s="24">
        <v>2</v>
      </c>
      <c r="C21" s="24">
        <v>12</v>
      </c>
      <c r="D21" s="24">
        <v>2</v>
      </c>
      <c r="E21" s="24">
        <v>6</v>
      </c>
      <c r="F21" s="24">
        <v>1</v>
      </c>
      <c r="G21" s="24">
        <v>1</v>
      </c>
      <c r="H21" s="24">
        <v>1</v>
      </c>
      <c r="I21" s="24">
        <v>2</v>
      </c>
      <c r="J21" s="24"/>
      <c r="K21" s="23">
        <f t="shared" si="0"/>
        <v>27</v>
      </c>
      <c r="L21" s="14">
        <f t="shared" si="1"/>
        <v>7.407407407407407E-2</v>
      </c>
      <c r="M21" s="14">
        <f t="shared" si="2"/>
        <v>0.44444444444444442</v>
      </c>
      <c r="N21" s="14">
        <f t="shared" si="3"/>
        <v>7.407407407407407E-2</v>
      </c>
      <c r="O21" s="14">
        <f t="shared" si="4"/>
        <v>0</v>
      </c>
      <c r="P21" s="14">
        <f t="shared" si="5"/>
        <v>3.7037037037037035E-2</v>
      </c>
      <c r="Q21" s="14">
        <f t="shared" si="6"/>
        <v>7.407407407407407E-2</v>
      </c>
      <c r="S21" s="21">
        <v>11100.672</v>
      </c>
      <c r="T21" s="18">
        <f t="shared" si="7"/>
        <v>822.27199999999993</v>
      </c>
      <c r="U21" s="18">
        <f t="shared" si="8"/>
        <v>4933.6319999999996</v>
      </c>
      <c r="V21" s="18">
        <f t="shared" si="9"/>
        <v>822.27199999999993</v>
      </c>
      <c r="W21" s="18">
        <f t="shared" si="10"/>
        <v>0</v>
      </c>
      <c r="X21" s="18">
        <f t="shared" si="11"/>
        <v>411.13599999999997</v>
      </c>
      <c r="Y21" s="19">
        <f t="shared" si="12"/>
        <v>822.27199999999993</v>
      </c>
    </row>
    <row r="22" spans="1:25" x14ac:dyDescent="0.25">
      <c r="A22" s="13" t="s">
        <v>24</v>
      </c>
      <c r="B22" s="24">
        <v>2</v>
      </c>
      <c r="C22" s="24">
        <v>6</v>
      </c>
      <c r="D22" s="24">
        <v>1</v>
      </c>
      <c r="E22" s="24"/>
      <c r="F22" s="24"/>
      <c r="G22" s="24"/>
      <c r="H22" s="24"/>
      <c r="I22" s="24"/>
      <c r="J22" s="24"/>
      <c r="K22" s="23">
        <f t="shared" si="0"/>
        <v>9</v>
      </c>
      <c r="L22" s="14">
        <f t="shared" si="1"/>
        <v>0.22222222222222221</v>
      </c>
      <c r="M22" s="14">
        <f t="shared" si="2"/>
        <v>0.66666666666666663</v>
      </c>
      <c r="N22" s="14">
        <f t="shared" si="3"/>
        <v>0.1111111111111111</v>
      </c>
      <c r="O22" s="14">
        <f t="shared" si="4"/>
        <v>0</v>
      </c>
      <c r="P22" s="14">
        <f t="shared" si="5"/>
        <v>0</v>
      </c>
      <c r="Q22" s="14">
        <f t="shared" si="6"/>
        <v>0</v>
      </c>
      <c r="S22" s="21">
        <v>1309.5269999999998</v>
      </c>
      <c r="T22" s="18">
        <f t="shared" si="7"/>
        <v>291.00599999999991</v>
      </c>
      <c r="U22" s="18">
        <f t="shared" si="8"/>
        <v>873.0179999999998</v>
      </c>
      <c r="V22" s="18">
        <f t="shared" si="9"/>
        <v>145.50299999999996</v>
      </c>
      <c r="W22" s="18">
        <f t="shared" si="10"/>
        <v>0</v>
      </c>
      <c r="X22" s="18">
        <f t="shared" si="11"/>
        <v>0</v>
      </c>
      <c r="Y22" s="18">
        <f t="shared" si="12"/>
        <v>0</v>
      </c>
    </row>
    <row r="23" spans="1:25" x14ac:dyDescent="0.25">
      <c r="A23" s="13" t="s">
        <v>25</v>
      </c>
      <c r="B23" s="24">
        <v>7</v>
      </c>
      <c r="C23" s="24">
        <v>21</v>
      </c>
      <c r="D23" s="24">
        <v>5</v>
      </c>
      <c r="E23" s="24">
        <v>2</v>
      </c>
      <c r="F23" s="24"/>
      <c r="G23" s="24">
        <v>1</v>
      </c>
      <c r="H23" s="24"/>
      <c r="I23" s="24">
        <v>2</v>
      </c>
      <c r="J23" s="24">
        <v>3</v>
      </c>
      <c r="K23" s="23">
        <f t="shared" si="0"/>
        <v>41</v>
      </c>
      <c r="L23" s="14">
        <f t="shared" si="1"/>
        <v>0.17073170731707318</v>
      </c>
      <c r="M23" s="14">
        <f t="shared" si="2"/>
        <v>0.51219512195121952</v>
      </c>
      <c r="N23" s="14">
        <f t="shared" si="3"/>
        <v>0.12195121951219512</v>
      </c>
      <c r="O23" s="14">
        <f t="shared" si="4"/>
        <v>7.3170731707317069E-2</v>
      </c>
      <c r="P23" s="14">
        <f t="shared" si="5"/>
        <v>2.4390243902439025E-2</v>
      </c>
      <c r="Q23" s="14">
        <f t="shared" si="6"/>
        <v>4.878048780487805E-2</v>
      </c>
      <c r="S23" s="21">
        <v>3428.04</v>
      </c>
      <c r="T23" s="18">
        <f t="shared" si="7"/>
        <v>585.2751219512196</v>
      </c>
      <c r="U23" s="18">
        <f t="shared" si="8"/>
        <v>1755.8253658536585</v>
      </c>
      <c r="V23" s="18">
        <f t="shared" si="9"/>
        <v>418.05365853658537</v>
      </c>
      <c r="W23" s="18">
        <f t="shared" si="10"/>
        <v>250.8321951219512</v>
      </c>
      <c r="X23" s="18">
        <f t="shared" si="11"/>
        <v>83.610731707317072</v>
      </c>
      <c r="Y23" s="18">
        <f t="shared" si="12"/>
        <v>167.22146341463414</v>
      </c>
    </row>
    <row r="24" spans="1:25" x14ac:dyDescent="0.25">
      <c r="A24" s="13" t="s">
        <v>26</v>
      </c>
      <c r="B24" s="24">
        <v>2</v>
      </c>
      <c r="C24" s="24">
        <v>17</v>
      </c>
      <c r="D24" s="24">
        <v>1</v>
      </c>
      <c r="E24" s="24">
        <v>2</v>
      </c>
      <c r="F24" s="24"/>
      <c r="G24" s="24"/>
      <c r="H24" s="24">
        <v>1</v>
      </c>
      <c r="I24" s="24">
        <v>11</v>
      </c>
      <c r="J24" s="24"/>
      <c r="K24" s="23">
        <f t="shared" si="0"/>
        <v>34</v>
      </c>
      <c r="L24" s="14">
        <f t="shared" si="1"/>
        <v>5.8823529411764705E-2</v>
      </c>
      <c r="M24" s="14">
        <f t="shared" si="2"/>
        <v>0.5</v>
      </c>
      <c r="N24" s="14">
        <f t="shared" si="3"/>
        <v>2.9411764705882353E-2</v>
      </c>
      <c r="O24" s="14">
        <f t="shared" si="4"/>
        <v>0</v>
      </c>
      <c r="P24" s="14">
        <f t="shared" si="5"/>
        <v>0</v>
      </c>
      <c r="Q24" s="14">
        <f t="shared" si="6"/>
        <v>0.3235294117647059</v>
      </c>
      <c r="S24" s="21">
        <v>4973.0129999999999</v>
      </c>
      <c r="T24" s="18">
        <f t="shared" si="7"/>
        <v>292.53017647058823</v>
      </c>
      <c r="U24" s="18">
        <f t="shared" si="8"/>
        <v>2486.5065</v>
      </c>
      <c r="V24" s="18">
        <f t="shared" si="9"/>
        <v>146.26508823529412</v>
      </c>
      <c r="W24" s="18">
        <f t="shared" si="10"/>
        <v>0</v>
      </c>
      <c r="X24" s="18">
        <f t="shared" si="11"/>
        <v>0</v>
      </c>
      <c r="Y24" s="19">
        <f t="shared" si="12"/>
        <v>1608.9159705882353</v>
      </c>
    </row>
    <row r="25" spans="1:25" x14ac:dyDescent="0.25">
      <c r="A25" s="13" t="s">
        <v>27</v>
      </c>
      <c r="B25" s="24">
        <v>7</v>
      </c>
      <c r="C25" s="24">
        <v>14</v>
      </c>
      <c r="D25" s="24"/>
      <c r="E25" s="24"/>
      <c r="F25" s="24"/>
      <c r="G25" s="24"/>
      <c r="H25" s="24"/>
      <c r="I25" s="24">
        <v>2</v>
      </c>
      <c r="J25" s="24">
        <v>1</v>
      </c>
      <c r="K25" s="23">
        <f t="shared" si="0"/>
        <v>24</v>
      </c>
      <c r="L25" s="14">
        <f t="shared" si="1"/>
        <v>0.29166666666666669</v>
      </c>
      <c r="M25" s="14">
        <f t="shared" si="2"/>
        <v>0.58333333333333337</v>
      </c>
      <c r="N25" s="14">
        <f t="shared" si="3"/>
        <v>0</v>
      </c>
      <c r="O25" s="14">
        <f t="shared" si="4"/>
        <v>4.1666666666666664E-2</v>
      </c>
      <c r="P25" s="14">
        <f t="shared" si="5"/>
        <v>0</v>
      </c>
      <c r="Q25" s="14">
        <f t="shared" si="6"/>
        <v>8.3333333333333329E-2</v>
      </c>
      <c r="S25" s="21">
        <v>1609.5</v>
      </c>
      <c r="T25" s="18">
        <f t="shared" si="7"/>
        <v>469.43750000000006</v>
      </c>
      <c r="U25" s="18">
        <f t="shared" si="8"/>
        <v>938.87500000000011</v>
      </c>
      <c r="V25" s="18">
        <f t="shared" si="9"/>
        <v>0</v>
      </c>
      <c r="W25" s="18">
        <f t="shared" si="10"/>
        <v>67.0625</v>
      </c>
      <c r="X25" s="18">
        <f t="shared" si="11"/>
        <v>0</v>
      </c>
      <c r="Y25" s="18">
        <f t="shared" si="12"/>
        <v>134.125</v>
      </c>
    </row>
    <row r="26" spans="1:25" x14ac:dyDescent="0.25">
      <c r="A26" s="13" t="s">
        <v>28</v>
      </c>
      <c r="B26" s="24">
        <v>2</v>
      </c>
      <c r="C26" s="24">
        <v>9</v>
      </c>
      <c r="D26" s="24">
        <v>1</v>
      </c>
      <c r="E26" s="24">
        <v>1</v>
      </c>
      <c r="F26" s="24"/>
      <c r="G26" s="24"/>
      <c r="H26" s="24"/>
      <c r="I26" s="24"/>
      <c r="J26" s="24"/>
      <c r="K26" s="23">
        <f t="shared" si="0"/>
        <v>13</v>
      </c>
      <c r="L26" s="14">
        <f t="shared" si="1"/>
        <v>0.15384615384615385</v>
      </c>
      <c r="M26" s="14">
        <f t="shared" si="2"/>
        <v>0.69230769230769229</v>
      </c>
      <c r="N26" s="14">
        <f t="shared" si="3"/>
        <v>7.6923076923076927E-2</v>
      </c>
      <c r="O26" s="14">
        <f t="shared" si="4"/>
        <v>0</v>
      </c>
      <c r="P26" s="14">
        <f t="shared" si="5"/>
        <v>0</v>
      </c>
      <c r="Q26" s="14">
        <f t="shared" si="6"/>
        <v>0</v>
      </c>
      <c r="S26" s="21">
        <v>650.08000000000004</v>
      </c>
      <c r="T26" s="18">
        <f t="shared" si="7"/>
        <v>100.0123076923077</v>
      </c>
      <c r="U26" s="18">
        <f t="shared" si="8"/>
        <v>450.05538461538464</v>
      </c>
      <c r="V26" s="18">
        <f t="shared" si="9"/>
        <v>50.00615384615385</v>
      </c>
      <c r="W26" s="18">
        <f t="shared" si="10"/>
        <v>0</v>
      </c>
      <c r="X26" s="18">
        <f t="shared" si="11"/>
        <v>0</v>
      </c>
      <c r="Y26" s="18">
        <f t="shared" si="12"/>
        <v>0</v>
      </c>
    </row>
    <row r="27" spans="1:25" x14ac:dyDescent="0.25">
      <c r="A27" s="13" t="s">
        <v>29</v>
      </c>
      <c r="B27" s="24">
        <v>6</v>
      </c>
      <c r="C27" s="24">
        <v>1</v>
      </c>
      <c r="D27" s="24">
        <v>1</v>
      </c>
      <c r="E27" s="24"/>
      <c r="F27" s="24"/>
      <c r="G27" s="24"/>
      <c r="H27" s="24"/>
      <c r="I27" s="24"/>
      <c r="J27" s="24"/>
      <c r="K27" s="23">
        <f t="shared" si="0"/>
        <v>8</v>
      </c>
      <c r="L27" s="14">
        <f t="shared" si="1"/>
        <v>0.75</v>
      </c>
      <c r="M27" s="14">
        <f t="shared" si="2"/>
        <v>0.125</v>
      </c>
      <c r="N27" s="14">
        <f t="shared" si="3"/>
        <v>0.125</v>
      </c>
      <c r="O27" s="14">
        <f t="shared" si="4"/>
        <v>0</v>
      </c>
      <c r="P27" s="14">
        <f t="shared" si="5"/>
        <v>0</v>
      </c>
      <c r="Q27" s="14">
        <f t="shared" si="6"/>
        <v>0</v>
      </c>
      <c r="S27" s="21">
        <v>3943.4320000000002</v>
      </c>
      <c r="T27" s="18">
        <f t="shared" si="7"/>
        <v>2957.5740000000001</v>
      </c>
      <c r="U27" s="18">
        <f t="shared" si="8"/>
        <v>492.92900000000003</v>
      </c>
      <c r="V27" s="18">
        <f t="shared" si="9"/>
        <v>492.92900000000003</v>
      </c>
      <c r="W27" s="18">
        <f t="shared" si="10"/>
        <v>0</v>
      </c>
      <c r="X27" s="18">
        <f t="shared" si="11"/>
        <v>0</v>
      </c>
      <c r="Y27" s="18">
        <f t="shared" si="12"/>
        <v>0</v>
      </c>
    </row>
    <row r="28" spans="1:25" x14ac:dyDescent="0.25">
      <c r="A28" s="13" t="s">
        <v>30</v>
      </c>
      <c r="B28" s="24">
        <v>3</v>
      </c>
      <c r="C28" s="24">
        <v>8</v>
      </c>
      <c r="D28" s="24"/>
      <c r="E28" s="24">
        <v>5</v>
      </c>
      <c r="F28" s="24"/>
      <c r="G28" s="24">
        <v>1</v>
      </c>
      <c r="H28" s="24">
        <v>1</v>
      </c>
      <c r="I28" s="24">
        <v>2</v>
      </c>
      <c r="J28" s="24"/>
      <c r="K28" s="23">
        <f t="shared" si="0"/>
        <v>20</v>
      </c>
      <c r="L28" s="14">
        <f t="shared" si="1"/>
        <v>0.15</v>
      </c>
      <c r="M28" s="14">
        <f t="shared" si="2"/>
        <v>0.4</v>
      </c>
      <c r="N28" s="14">
        <f t="shared" si="3"/>
        <v>0</v>
      </c>
      <c r="O28" s="14">
        <f t="shared" si="4"/>
        <v>0</v>
      </c>
      <c r="P28" s="14">
        <f t="shared" si="5"/>
        <v>0.05</v>
      </c>
      <c r="Q28" s="14">
        <f t="shared" si="6"/>
        <v>0.1</v>
      </c>
      <c r="S28" s="21">
        <v>8348.9020000000019</v>
      </c>
      <c r="T28" s="18">
        <f t="shared" si="7"/>
        <v>1252.3353000000002</v>
      </c>
      <c r="U28" s="18">
        <f t="shared" si="8"/>
        <v>3339.5608000000011</v>
      </c>
      <c r="V28" s="18">
        <f t="shared" si="9"/>
        <v>0</v>
      </c>
      <c r="W28" s="18">
        <f t="shared" si="10"/>
        <v>0</v>
      </c>
      <c r="X28" s="18">
        <f t="shared" si="11"/>
        <v>417.44510000000014</v>
      </c>
      <c r="Y28" s="18">
        <f t="shared" si="12"/>
        <v>834.89020000000028</v>
      </c>
    </row>
    <row r="29" spans="1:25" x14ac:dyDescent="0.25">
      <c r="A29" s="13" t="s">
        <v>31</v>
      </c>
      <c r="B29" s="24">
        <v>12</v>
      </c>
      <c r="C29" s="24">
        <v>11</v>
      </c>
      <c r="D29" s="24">
        <v>3</v>
      </c>
      <c r="E29" s="24"/>
      <c r="F29" s="24">
        <v>1</v>
      </c>
      <c r="G29" s="24">
        <v>1</v>
      </c>
      <c r="H29" s="24"/>
      <c r="I29" s="24">
        <v>1</v>
      </c>
      <c r="J29" s="24">
        <v>2</v>
      </c>
      <c r="K29" s="23">
        <f t="shared" si="0"/>
        <v>31</v>
      </c>
      <c r="L29" s="14">
        <f t="shared" si="1"/>
        <v>0.38709677419354838</v>
      </c>
      <c r="M29" s="14">
        <f t="shared" si="2"/>
        <v>0.35483870967741937</v>
      </c>
      <c r="N29" s="14">
        <f t="shared" si="3"/>
        <v>9.6774193548387094E-2</v>
      </c>
      <c r="O29" s="14">
        <f t="shared" si="4"/>
        <v>6.4516129032258063E-2</v>
      </c>
      <c r="P29" s="14">
        <f t="shared" si="5"/>
        <v>3.2258064516129031E-2</v>
      </c>
      <c r="Q29" s="14">
        <f t="shared" si="6"/>
        <v>3.2258064516129031E-2</v>
      </c>
      <c r="S29" s="21">
        <v>4103.7840000000006</v>
      </c>
      <c r="T29" s="18">
        <f t="shared" si="7"/>
        <v>1588.561548387097</v>
      </c>
      <c r="U29" s="18">
        <f t="shared" si="8"/>
        <v>1456.1814193548389</v>
      </c>
      <c r="V29" s="18">
        <f t="shared" si="9"/>
        <v>397.14038709677425</v>
      </c>
      <c r="W29" s="18">
        <f t="shared" si="10"/>
        <v>264.76025806451617</v>
      </c>
      <c r="X29" s="18">
        <f t="shared" si="11"/>
        <v>132.38012903225808</v>
      </c>
      <c r="Y29" s="18">
        <f t="shared" si="12"/>
        <v>132.38012903225808</v>
      </c>
    </row>
    <row r="30" spans="1:25" x14ac:dyDescent="0.25">
      <c r="A30" s="13" t="s">
        <v>32</v>
      </c>
      <c r="B30" s="24">
        <v>13</v>
      </c>
      <c r="C30" s="24">
        <v>6</v>
      </c>
      <c r="D30" s="24">
        <v>1</v>
      </c>
      <c r="E30" s="24"/>
      <c r="F30" s="24"/>
      <c r="G30" s="24">
        <v>1</v>
      </c>
      <c r="H30" s="24"/>
      <c r="I30" s="24"/>
      <c r="J30" s="24"/>
      <c r="K30" s="23">
        <f t="shared" si="0"/>
        <v>21</v>
      </c>
      <c r="L30" s="14">
        <f t="shared" si="1"/>
        <v>0.61904761904761907</v>
      </c>
      <c r="M30" s="14">
        <f t="shared" si="2"/>
        <v>0.2857142857142857</v>
      </c>
      <c r="N30" s="14">
        <f t="shared" si="3"/>
        <v>4.7619047619047616E-2</v>
      </c>
      <c r="O30" s="14">
        <f t="shared" si="4"/>
        <v>0</v>
      </c>
      <c r="P30" s="14">
        <f t="shared" si="5"/>
        <v>4.7619047619047616E-2</v>
      </c>
      <c r="Q30" s="14">
        <f t="shared" si="6"/>
        <v>0</v>
      </c>
      <c r="S30" s="21">
        <v>2311.4009999999998</v>
      </c>
      <c r="T30" s="18">
        <f t="shared" si="7"/>
        <v>1430.8672857142856</v>
      </c>
      <c r="U30" s="18">
        <f t="shared" si="8"/>
        <v>660.40028571428559</v>
      </c>
      <c r="V30" s="18">
        <f t="shared" si="9"/>
        <v>110.06671428571427</v>
      </c>
      <c r="W30" s="18">
        <f t="shared" si="10"/>
        <v>0</v>
      </c>
      <c r="X30" s="18">
        <f t="shared" si="11"/>
        <v>110.06671428571427</v>
      </c>
      <c r="Y30" s="18">
        <f t="shared" si="12"/>
        <v>0</v>
      </c>
    </row>
    <row r="31" spans="1:25" x14ac:dyDescent="0.25">
      <c r="A31" s="13" t="s">
        <v>33</v>
      </c>
      <c r="B31" s="24">
        <v>1</v>
      </c>
      <c r="C31" s="24">
        <v>4</v>
      </c>
      <c r="D31" s="24"/>
      <c r="E31" s="24"/>
      <c r="F31" s="24"/>
      <c r="G31" s="24">
        <v>1</v>
      </c>
      <c r="H31" s="24"/>
      <c r="I31" s="24"/>
      <c r="J31" s="24"/>
      <c r="K31" s="23">
        <f t="shared" si="0"/>
        <v>6</v>
      </c>
      <c r="L31" s="14">
        <f t="shared" si="1"/>
        <v>0.16666666666666666</v>
      </c>
      <c r="M31" s="14">
        <f t="shared" si="2"/>
        <v>0.66666666666666663</v>
      </c>
      <c r="N31" s="14">
        <f t="shared" si="3"/>
        <v>0</v>
      </c>
      <c r="O31" s="14">
        <f t="shared" si="4"/>
        <v>0</v>
      </c>
      <c r="P31" s="14">
        <f t="shared" si="5"/>
        <v>0.16666666666666666</v>
      </c>
      <c r="Q31" s="14">
        <f t="shared" si="6"/>
        <v>0</v>
      </c>
      <c r="S31" s="21">
        <v>1607.1399999999999</v>
      </c>
      <c r="T31" s="18">
        <f t="shared" si="7"/>
        <v>267.85666666666663</v>
      </c>
      <c r="U31" s="18">
        <f t="shared" si="8"/>
        <v>1071.4266666666665</v>
      </c>
      <c r="V31" s="18">
        <f t="shared" si="9"/>
        <v>0</v>
      </c>
      <c r="W31" s="18">
        <f t="shared" si="10"/>
        <v>0</v>
      </c>
      <c r="X31" s="18">
        <f t="shared" si="11"/>
        <v>267.85666666666663</v>
      </c>
      <c r="Y31" s="18">
        <f t="shared" si="12"/>
        <v>0</v>
      </c>
    </row>
    <row r="32" spans="1:25" x14ac:dyDescent="0.25">
      <c r="A32" s="13" t="s">
        <v>34</v>
      </c>
      <c r="B32" s="24"/>
      <c r="C32" s="24">
        <v>5</v>
      </c>
      <c r="D32" s="24"/>
      <c r="E32" s="24"/>
      <c r="F32" s="24"/>
      <c r="G32" s="24"/>
      <c r="H32" s="24"/>
      <c r="I32" s="24">
        <v>4</v>
      </c>
      <c r="J32" s="24"/>
      <c r="K32" s="23">
        <f t="shared" si="0"/>
        <v>9</v>
      </c>
      <c r="L32" s="14">
        <f t="shared" si="1"/>
        <v>0</v>
      </c>
      <c r="M32" s="14">
        <f t="shared" si="2"/>
        <v>0.55555555555555558</v>
      </c>
      <c r="N32" s="14">
        <f t="shared" si="3"/>
        <v>0</v>
      </c>
      <c r="O32" s="14">
        <f t="shared" si="4"/>
        <v>0</v>
      </c>
      <c r="P32" s="14">
        <f t="shared" si="5"/>
        <v>0</v>
      </c>
      <c r="Q32" s="14">
        <f t="shared" si="6"/>
        <v>0.44444444444444442</v>
      </c>
      <c r="S32" s="21">
        <v>3435.3440000000001</v>
      </c>
      <c r="T32" s="18">
        <f t="shared" si="7"/>
        <v>0</v>
      </c>
      <c r="U32" s="18">
        <f t="shared" si="8"/>
        <v>1908.5244444444445</v>
      </c>
      <c r="V32" s="18">
        <f t="shared" si="9"/>
        <v>0</v>
      </c>
      <c r="W32" s="18">
        <f t="shared" si="10"/>
        <v>0</v>
      </c>
      <c r="X32" s="18">
        <f t="shared" si="11"/>
        <v>0</v>
      </c>
      <c r="Y32" s="19">
        <f t="shared" si="12"/>
        <v>1526.8195555555556</v>
      </c>
    </row>
    <row r="33" spans="1:25" x14ac:dyDescent="0.25">
      <c r="A33" s="13" t="s">
        <v>35</v>
      </c>
      <c r="B33" s="24">
        <v>11</v>
      </c>
      <c r="C33" s="24">
        <v>24</v>
      </c>
      <c r="D33" s="24">
        <v>2</v>
      </c>
      <c r="E33" s="24"/>
      <c r="F33" s="24"/>
      <c r="G33" s="24"/>
      <c r="H33" s="24"/>
      <c r="I33" s="24">
        <v>1</v>
      </c>
      <c r="J33" s="24"/>
      <c r="K33" s="23">
        <f t="shared" si="0"/>
        <v>38</v>
      </c>
      <c r="L33" s="14">
        <f t="shared" si="1"/>
        <v>0.28947368421052633</v>
      </c>
      <c r="M33" s="14">
        <f t="shared" si="2"/>
        <v>0.63157894736842102</v>
      </c>
      <c r="N33" s="14">
        <f t="shared" si="3"/>
        <v>5.2631578947368418E-2</v>
      </c>
      <c r="O33" s="14">
        <f t="shared" si="4"/>
        <v>0</v>
      </c>
      <c r="P33" s="14">
        <f t="shared" si="5"/>
        <v>0</v>
      </c>
      <c r="Q33" s="14">
        <f t="shared" si="6"/>
        <v>2.6315789473684209E-2</v>
      </c>
      <c r="S33" s="21">
        <v>4735.9620000000004</v>
      </c>
      <c r="T33" s="18">
        <f t="shared" si="7"/>
        <v>1370.9363684210527</v>
      </c>
      <c r="U33" s="18">
        <f t="shared" si="8"/>
        <v>2991.1338947368422</v>
      </c>
      <c r="V33" s="18">
        <f t="shared" si="9"/>
        <v>249.26115789473684</v>
      </c>
      <c r="W33" s="18">
        <f t="shared" si="10"/>
        <v>0</v>
      </c>
      <c r="X33" s="18">
        <f t="shared" si="11"/>
        <v>0</v>
      </c>
      <c r="Y33" s="18">
        <f t="shared" si="12"/>
        <v>124.63057894736842</v>
      </c>
    </row>
    <row r="34" spans="1:25" x14ac:dyDescent="0.25">
      <c r="A34" s="13" t="s">
        <v>36</v>
      </c>
      <c r="B34" s="24">
        <v>5</v>
      </c>
      <c r="C34" s="24">
        <v>15</v>
      </c>
      <c r="D34" s="24">
        <v>1</v>
      </c>
      <c r="E34" s="24"/>
      <c r="F34" s="24"/>
      <c r="G34" s="24"/>
      <c r="H34" s="24">
        <v>2</v>
      </c>
      <c r="I34" s="24">
        <v>8</v>
      </c>
      <c r="J34" s="24"/>
      <c r="K34" s="23">
        <f t="shared" si="0"/>
        <v>31</v>
      </c>
      <c r="L34" s="14">
        <f t="shared" si="1"/>
        <v>0.16129032258064516</v>
      </c>
      <c r="M34" s="14">
        <f t="shared" si="2"/>
        <v>0.4838709677419355</v>
      </c>
      <c r="N34" s="14">
        <f t="shared" si="3"/>
        <v>3.2258064516129031E-2</v>
      </c>
      <c r="O34" s="14">
        <f t="shared" si="4"/>
        <v>0</v>
      </c>
      <c r="P34" s="14">
        <f t="shared" si="5"/>
        <v>0</v>
      </c>
      <c r="Q34" s="14">
        <f t="shared" si="6"/>
        <v>0.25806451612903225</v>
      </c>
      <c r="S34" s="21">
        <v>9760.4160000000011</v>
      </c>
      <c r="T34" s="18">
        <f t="shared" si="7"/>
        <v>1574.2606451612905</v>
      </c>
      <c r="U34" s="18">
        <f t="shared" si="8"/>
        <v>4722.7819354838721</v>
      </c>
      <c r="V34" s="18">
        <f t="shared" si="9"/>
        <v>314.85212903225806</v>
      </c>
      <c r="W34" s="18">
        <f>S34*O34</f>
        <v>0</v>
      </c>
      <c r="X34" s="18">
        <f t="shared" si="11"/>
        <v>0</v>
      </c>
      <c r="Y34" s="19">
        <f t="shared" si="12"/>
        <v>2518.8170322580645</v>
      </c>
    </row>
    <row r="38" spans="1:25" x14ac:dyDescent="0.25">
      <c r="K38" s="102"/>
      <c r="L38" s="102"/>
      <c r="M38" s="102"/>
      <c r="N38" s="102"/>
      <c r="O38" s="102"/>
      <c r="P38" s="102"/>
      <c r="Q38" s="102"/>
    </row>
  </sheetData>
  <mergeCells count="1">
    <mergeCell ref="L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90" zoomScaleNormal="90" workbookViewId="0">
      <selection activeCell="C3" sqref="C3:C34"/>
    </sheetView>
  </sheetViews>
  <sheetFormatPr baseColWidth="10" defaultRowHeight="15" x14ac:dyDescent="0.25"/>
  <cols>
    <col min="1" max="1" width="18.7109375" style="13" customWidth="1"/>
    <col min="2" max="2" width="29.42578125" customWidth="1"/>
    <col min="3" max="3" width="29.28515625" customWidth="1"/>
    <col min="8" max="8" width="36.7109375" bestFit="1" customWidth="1"/>
    <col min="9" max="9" width="35" bestFit="1" customWidth="1"/>
  </cols>
  <sheetData>
    <row r="1" spans="1:9" x14ac:dyDescent="0.25">
      <c r="B1" s="121" t="s">
        <v>103</v>
      </c>
      <c r="C1" s="121"/>
      <c r="H1" s="121" t="s">
        <v>102</v>
      </c>
      <c r="I1" s="121"/>
    </row>
    <row r="2" spans="1:9" x14ac:dyDescent="0.25">
      <c r="A2" s="28" t="s">
        <v>0</v>
      </c>
      <c r="B2" s="32" t="s">
        <v>81</v>
      </c>
      <c r="C2" s="33" t="s">
        <v>75</v>
      </c>
      <c r="E2" s="34" t="s">
        <v>98</v>
      </c>
      <c r="F2" t="s">
        <v>99</v>
      </c>
      <c r="H2" s="32" t="s">
        <v>100</v>
      </c>
      <c r="I2" s="33" t="s">
        <v>101</v>
      </c>
    </row>
    <row r="3" spans="1:9" x14ac:dyDescent="0.25">
      <c r="A3" s="29" t="s">
        <v>5</v>
      </c>
      <c r="B3" s="30">
        <v>1217054.1824999999</v>
      </c>
      <c r="C3" s="31" t="s">
        <v>98</v>
      </c>
      <c r="H3" s="30">
        <f>B3/' Penetración Calef leña Urbano'!Y3</f>
        <v>1275</v>
      </c>
      <c r="I3" s="31"/>
    </row>
    <row r="4" spans="1:9" x14ac:dyDescent="0.25">
      <c r="A4" s="29" t="s">
        <v>6</v>
      </c>
      <c r="B4" s="30"/>
      <c r="C4" s="31" t="s">
        <v>98</v>
      </c>
      <c r="H4" s="30"/>
      <c r="I4" s="31"/>
    </row>
    <row r="5" spans="1:9" x14ac:dyDescent="0.25">
      <c r="A5" s="29" t="s">
        <v>7</v>
      </c>
      <c r="B5" s="30"/>
      <c r="C5" s="30">
        <v>357255</v>
      </c>
      <c r="H5" s="30"/>
      <c r="I5" s="30">
        <f>C5/' Penetración Calef leña Rural'!Y5</f>
        <v>1492.6829268292684</v>
      </c>
    </row>
    <row r="6" spans="1:9" x14ac:dyDescent="0.25">
      <c r="A6" s="29" t="s">
        <v>8</v>
      </c>
      <c r="B6" s="30">
        <v>449397.50322580646</v>
      </c>
      <c r="C6" s="30" t="s">
        <v>98</v>
      </c>
      <c r="H6" s="30">
        <f>B6/' Penetración Calef leña Urbano'!Y6</f>
        <v>975</v>
      </c>
      <c r="I6" s="30"/>
    </row>
    <row r="7" spans="1:9" x14ac:dyDescent="0.25">
      <c r="A7" s="29" t="s">
        <v>9</v>
      </c>
      <c r="B7" s="30">
        <v>380856.3</v>
      </c>
      <c r="C7" s="30" t="s">
        <v>98</v>
      </c>
      <c r="H7" s="30">
        <f>B7/' Penetración Calef leña Urbano'!Y7</f>
        <v>1650</v>
      </c>
      <c r="I7" s="30"/>
    </row>
    <row r="8" spans="1:9" x14ac:dyDescent="0.25">
      <c r="A8" s="29" t="s">
        <v>10</v>
      </c>
      <c r="B8" s="30">
        <v>579592.68545454531</v>
      </c>
      <c r="C8" s="30" t="s">
        <v>98</v>
      </c>
      <c r="H8" s="30">
        <f>B8/' Penetración Calef leña Urbano'!Y8</f>
        <v>1425</v>
      </c>
      <c r="I8" s="30"/>
    </row>
    <row r="9" spans="1:9" x14ac:dyDescent="0.25">
      <c r="A9" s="29" t="s">
        <v>11</v>
      </c>
      <c r="B9" s="30">
        <v>8039.9410714285732</v>
      </c>
      <c r="C9" s="30">
        <v>25292.684374999997</v>
      </c>
      <c r="H9" s="30">
        <f>B9/' Penetración Calef leña Urbano'!Y9</f>
        <v>450</v>
      </c>
      <c r="I9" s="30">
        <f>C9/' Penetración Calef leña Rural'!Y9</f>
        <v>1048.4978540772529</v>
      </c>
    </row>
    <row r="10" spans="1:9" x14ac:dyDescent="0.25">
      <c r="A10" s="29" t="s">
        <v>12</v>
      </c>
      <c r="B10" s="30"/>
      <c r="C10" s="30" t="s">
        <v>98</v>
      </c>
      <c r="H10" s="30"/>
      <c r="I10" s="30"/>
    </row>
    <row r="11" spans="1:9" x14ac:dyDescent="0.25">
      <c r="A11" s="29" t="s">
        <v>13</v>
      </c>
      <c r="B11" s="30">
        <v>882214.99999999977</v>
      </c>
      <c r="C11" s="30" t="s">
        <v>98</v>
      </c>
      <c r="H11" s="30">
        <f>B11/' Penetración Calef leña Urbano'!Y11</f>
        <v>1500</v>
      </c>
      <c r="I11" s="30"/>
    </row>
    <row r="12" spans="1:9" x14ac:dyDescent="0.25">
      <c r="A12" s="29" t="s">
        <v>14</v>
      </c>
      <c r="B12" s="30"/>
      <c r="C12" s="30" t="s">
        <v>98</v>
      </c>
      <c r="H12" s="30"/>
      <c r="I12" s="30"/>
    </row>
    <row r="13" spans="1:9" x14ac:dyDescent="0.25">
      <c r="A13" s="29" t="s">
        <v>15</v>
      </c>
      <c r="B13" s="30">
        <v>211694.4</v>
      </c>
      <c r="C13" s="30" t="s">
        <v>98</v>
      </c>
      <c r="H13" s="30">
        <f>B13/' Penetración Calef leña Urbano'!Y13</f>
        <v>1050</v>
      </c>
      <c r="I13" s="30"/>
    </row>
    <row r="14" spans="1:9" x14ac:dyDescent="0.25">
      <c r="A14" s="29" t="s">
        <v>16</v>
      </c>
      <c r="B14" s="30">
        <v>2297821.0338461539</v>
      </c>
      <c r="C14" s="30" t="s">
        <v>98</v>
      </c>
      <c r="H14" s="30">
        <f>B14/' Penetración Calef leña Urbano'!Y14</f>
        <v>1245</v>
      </c>
      <c r="I14" s="30"/>
    </row>
    <row r="15" spans="1:9" x14ac:dyDescent="0.25">
      <c r="A15" s="29" t="s">
        <v>17</v>
      </c>
      <c r="B15" s="30">
        <v>1008900.2220394735</v>
      </c>
      <c r="C15" s="30">
        <v>162114.75</v>
      </c>
      <c r="H15" s="30">
        <f>B15/' Penetración Calef leña Urbano'!Y15</f>
        <v>1284.375</v>
      </c>
      <c r="I15" s="30">
        <f>C15/' Penetración Calef leña Rural'!Y15</f>
        <v>1563.6281588447657</v>
      </c>
    </row>
    <row r="16" spans="1:9" x14ac:dyDescent="0.25">
      <c r="A16" s="29" t="s">
        <v>18</v>
      </c>
      <c r="B16" s="30"/>
      <c r="C16" s="30" t="s">
        <v>98</v>
      </c>
      <c r="H16" s="30"/>
      <c r="I16" s="30"/>
    </row>
    <row r="17" spans="1:9" x14ac:dyDescent="0.25">
      <c r="A17" s="29" t="s">
        <v>19</v>
      </c>
      <c r="B17" s="30"/>
      <c r="C17" s="30" t="s">
        <v>98</v>
      </c>
      <c r="H17" s="30"/>
      <c r="I17" s="30"/>
    </row>
    <row r="18" spans="1:9" x14ac:dyDescent="0.25">
      <c r="A18" s="29" t="s">
        <v>20</v>
      </c>
      <c r="B18" s="30"/>
      <c r="C18" s="30" t="s">
        <v>98</v>
      </c>
      <c r="H18" s="30"/>
      <c r="I18" s="30"/>
    </row>
    <row r="19" spans="1:9" x14ac:dyDescent="0.25">
      <c r="A19" s="29" t="s">
        <v>21</v>
      </c>
      <c r="B19" s="30"/>
      <c r="C19" s="30" t="s">
        <v>98</v>
      </c>
      <c r="H19" s="30"/>
      <c r="I19" s="30"/>
    </row>
    <row r="20" spans="1:9" x14ac:dyDescent="0.25">
      <c r="A20" s="29" t="s">
        <v>22</v>
      </c>
      <c r="B20" s="30">
        <v>685032.60600000003</v>
      </c>
      <c r="C20" s="30">
        <v>280792.0384615385</v>
      </c>
      <c r="H20" s="30">
        <f>B20/' Penetración Calef leña Urbano'!Y20</f>
        <v>1450</v>
      </c>
      <c r="I20" s="30">
        <f>C20/' Penetración Calef leña Rural'!Y20</f>
        <v>1488.3116883116884</v>
      </c>
    </row>
    <row r="21" spans="1:9" x14ac:dyDescent="0.25">
      <c r="A21" s="29" t="s">
        <v>23</v>
      </c>
      <c r="B21" s="30">
        <v>11910096</v>
      </c>
      <c r="C21" s="30">
        <v>858888.79999999993</v>
      </c>
      <c r="H21" s="30">
        <f>B21/' Penetración Calef leña Urbano'!Y21</f>
        <v>1333.3333333333333</v>
      </c>
      <c r="I21" s="30">
        <f>C21/' Penetración Calef leña Rural'!Y21</f>
        <v>1044.53125</v>
      </c>
    </row>
    <row r="22" spans="1:9" x14ac:dyDescent="0.25">
      <c r="A22" s="29" t="s">
        <v>24</v>
      </c>
      <c r="B22" s="30"/>
      <c r="C22" s="30" t="s">
        <v>98</v>
      </c>
      <c r="H22" s="30"/>
      <c r="I22" s="30"/>
    </row>
    <row r="23" spans="1:9" x14ac:dyDescent="0.25">
      <c r="A23" s="29" t="s">
        <v>25</v>
      </c>
      <c r="B23" s="30">
        <v>514273.26923076925</v>
      </c>
      <c r="C23" s="30">
        <v>74516.707317073175</v>
      </c>
      <c r="H23" s="30">
        <f>B23/' Penetración Calef leña Urbano'!Y23</f>
        <v>1296.4285714285716</v>
      </c>
      <c r="I23" s="30">
        <f>C23/' Penetración Calef leña Rural'!Y23</f>
        <v>445.61688311688317</v>
      </c>
    </row>
    <row r="24" spans="1:9" x14ac:dyDescent="0.25">
      <c r="A24" s="29" t="s">
        <v>26</v>
      </c>
      <c r="B24" s="30">
        <v>1251233.0526315789</v>
      </c>
      <c r="C24" s="30">
        <v>2287918.9411764708</v>
      </c>
      <c r="H24" s="30">
        <f>B24/' Penetración Calef leña Urbano'!Y24</f>
        <v>1400</v>
      </c>
      <c r="I24" s="30">
        <f>C24/' Penetración Calef leña Rural'!Y24</f>
        <v>1422.0251293422027</v>
      </c>
    </row>
    <row r="25" spans="1:9" x14ac:dyDescent="0.25">
      <c r="A25" s="29" t="s">
        <v>27</v>
      </c>
      <c r="B25" s="30"/>
      <c r="C25" s="30">
        <v>178467.18750000003</v>
      </c>
      <c r="H25" s="30"/>
      <c r="I25" s="30">
        <f>C25/' Penetración Calef leña Rural'!Y25</f>
        <v>1330.6034482758623</v>
      </c>
    </row>
    <row r="26" spans="1:9" x14ac:dyDescent="0.25">
      <c r="A26" s="29" t="s">
        <v>28</v>
      </c>
      <c r="B26" s="30"/>
      <c r="C26" s="30" t="s">
        <v>98</v>
      </c>
      <c r="H26" s="30"/>
      <c r="I26" s="30"/>
    </row>
    <row r="27" spans="1:9" x14ac:dyDescent="0.25">
      <c r="A27" s="29" t="s">
        <v>29</v>
      </c>
      <c r="B27" s="30"/>
      <c r="C27" s="30" t="s">
        <v>98</v>
      </c>
      <c r="H27" s="30"/>
      <c r="I27" s="30"/>
    </row>
    <row r="28" spans="1:9" x14ac:dyDescent="0.25">
      <c r="A28" s="29" t="s">
        <v>30</v>
      </c>
      <c r="B28" s="30">
        <v>61979444.236641221</v>
      </c>
      <c r="C28" s="30">
        <v>1332721.6875000002</v>
      </c>
      <c r="H28" s="30">
        <f>B28/' Penetración Calef leña Urbano'!Y28</f>
        <v>1209.3264248704663</v>
      </c>
      <c r="I28" s="30">
        <f>C28/' Penetración Calef leña Rural'!Y28</f>
        <v>1596.2837837837835</v>
      </c>
    </row>
    <row r="29" spans="1:9" x14ac:dyDescent="0.25">
      <c r="A29" s="29" t="s">
        <v>31</v>
      </c>
      <c r="B29" s="30">
        <v>231361.29183673469</v>
      </c>
      <c r="C29" s="30">
        <v>218764.29193548387</v>
      </c>
      <c r="H29" s="30">
        <f>B29/' Penetración Calef leña Urbano'!Y29</f>
        <v>1020</v>
      </c>
      <c r="I29" s="30">
        <f>C29/' Penetración Calef leña Rural'!Y29</f>
        <v>1652.5462962962961</v>
      </c>
    </row>
    <row r="30" spans="1:9" x14ac:dyDescent="0.25">
      <c r="A30" s="29" t="s">
        <v>32</v>
      </c>
      <c r="B30" s="30">
        <v>83978.947500000024</v>
      </c>
      <c r="C30" s="30" t="s">
        <v>98</v>
      </c>
      <c r="H30" s="30">
        <f>B30/' Penetración Calef leña Urbano'!Y30</f>
        <v>1050</v>
      </c>
      <c r="I30" s="30"/>
    </row>
    <row r="31" spans="1:9" x14ac:dyDescent="0.25">
      <c r="A31" s="29" t="s">
        <v>33</v>
      </c>
      <c r="B31" s="30">
        <v>493546.36082474224</v>
      </c>
      <c r="C31" s="30" t="s">
        <v>98</v>
      </c>
      <c r="H31" s="30">
        <f>B31/' Penetración Calef leña Urbano'!Y31</f>
        <v>1350</v>
      </c>
      <c r="I31" s="30"/>
    </row>
    <row r="32" spans="1:9" x14ac:dyDescent="0.25">
      <c r="A32" s="29" t="s">
        <v>34</v>
      </c>
      <c r="B32" s="30">
        <v>1123132.2</v>
      </c>
      <c r="C32" s="30">
        <v>2452599.6</v>
      </c>
      <c r="H32" s="30">
        <f>B32/' Penetración Calef leña Urbano'!Y32</f>
        <v>1275</v>
      </c>
      <c r="I32" s="30">
        <f>C32/' Penetración Calef leña Rural'!Y32</f>
        <v>1606.3454198473282</v>
      </c>
    </row>
    <row r="33" spans="1:9" x14ac:dyDescent="0.25">
      <c r="A33" s="29" t="s">
        <v>35</v>
      </c>
      <c r="B33" s="30">
        <v>631461.6</v>
      </c>
      <c r="C33" s="30">
        <v>129234.46973684209</v>
      </c>
      <c r="H33" s="30">
        <f>B33/' Penetración Calef leña Urbano'!Y33</f>
        <v>1600</v>
      </c>
      <c r="I33" s="30">
        <f>C33/' Penetración Calef leña Rural'!Y33</f>
        <v>1036.9402985074626</v>
      </c>
    </row>
    <row r="34" spans="1:9" x14ac:dyDescent="0.25">
      <c r="A34" s="29" t="s">
        <v>36</v>
      </c>
      <c r="B34" s="30">
        <v>863550.59104477603</v>
      </c>
      <c r="C34" s="30">
        <v>3494858.6322580646</v>
      </c>
      <c r="H34" s="30">
        <f>B34/' Penetración Calef leña Urbano'!Y34</f>
        <v>1050</v>
      </c>
      <c r="I34" s="30">
        <f>C34/' Penetración Calef leña Rural'!Y34</f>
        <v>1387.5</v>
      </c>
    </row>
    <row r="35" spans="1:9" x14ac:dyDescent="0.25">
      <c r="A35" s="34" t="s">
        <v>76</v>
      </c>
      <c r="B35" s="3">
        <f>SUM(B3:B34)</f>
        <v>86802681.423847228</v>
      </c>
      <c r="C35" s="3">
        <f>SUM(C3:C34)</f>
        <v>11853424.790260473</v>
      </c>
    </row>
    <row r="37" spans="1:9" x14ac:dyDescent="0.25">
      <c r="B37" t="s">
        <v>77</v>
      </c>
      <c r="C37" s="3">
        <f>SUM(B35:C35)</f>
        <v>98656106.214107707</v>
      </c>
      <c r="D37" t="s">
        <v>78</v>
      </c>
    </row>
    <row r="38" spans="1:9" x14ac:dyDescent="0.25">
      <c r="C38" s="35">
        <f>C37/1000</f>
        <v>98656.106214107713</v>
      </c>
      <c r="D38" t="s">
        <v>79</v>
      </c>
      <c r="E38" s="6" t="s">
        <v>80</v>
      </c>
    </row>
  </sheetData>
  <mergeCells count="2">
    <mergeCell ref="B1:C1"/>
    <mergeCell ref="H1: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1"/>
  <sheetViews>
    <sheetView topLeftCell="B1" zoomScale="90" zoomScaleNormal="90" workbookViewId="0">
      <selection activeCell="B2" sqref="B2:B33"/>
    </sheetView>
  </sheetViews>
  <sheetFormatPr baseColWidth="10" defaultRowHeight="15" x14ac:dyDescent="0.25"/>
  <cols>
    <col min="1" max="1" width="16.85546875" bestFit="1" customWidth="1"/>
    <col min="2" max="2" width="64.42578125" bestFit="1" customWidth="1"/>
    <col min="3" max="3" width="61" bestFit="1" customWidth="1"/>
    <col min="4" max="4" width="7.140625" style="59" customWidth="1"/>
    <col min="6" max="6" width="29.42578125" bestFit="1" customWidth="1"/>
    <col min="7" max="7" width="30.42578125" bestFit="1" customWidth="1"/>
    <col min="8" max="8" width="30" bestFit="1" customWidth="1"/>
    <col min="9" max="9" width="12.7109375" customWidth="1"/>
    <col min="10" max="10" width="4.42578125" customWidth="1"/>
    <col min="11" max="11" width="29.42578125" bestFit="1" customWidth="1"/>
    <col min="12" max="12" width="30.42578125" bestFit="1" customWidth="1"/>
    <col min="13" max="13" width="30" bestFit="1" customWidth="1"/>
  </cols>
  <sheetData>
    <row r="1" spans="1:13" x14ac:dyDescent="0.25">
      <c r="A1" s="22" t="s">
        <v>69</v>
      </c>
      <c r="B1" s="39" t="s">
        <v>82</v>
      </c>
      <c r="C1" s="40" t="s">
        <v>83</v>
      </c>
      <c r="D1" s="57"/>
      <c r="F1" s="49" t="s">
        <v>92</v>
      </c>
      <c r="G1" s="49" t="s">
        <v>93</v>
      </c>
      <c r="H1" s="49" t="s">
        <v>94</v>
      </c>
      <c r="I1" s="50"/>
      <c r="K1" s="37" t="s">
        <v>95</v>
      </c>
      <c r="L1" s="37" t="s">
        <v>96</v>
      </c>
      <c r="M1" s="37" t="s">
        <v>97</v>
      </c>
    </row>
    <row r="2" spans="1:13" x14ac:dyDescent="0.25">
      <c r="A2" s="41" t="s">
        <v>5</v>
      </c>
      <c r="B2" s="42">
        <v>125165.67033750001</v>
      </c>
      <c r="C2" s="43">
        <v>8301.8881111111114</v>
      </c>
      <c r="D2" s="58"/>
      <c r="F2" s="93">
        <v>0.13109999999999999</v>
      </c>
      <c r="G2" s="54">
        <v>0.60660000000000003</v>
      </c>
      <c r="H2" s="54">
        <v>0.26229999999999998</v>
      </c>
      <c r="I2" s="50"/>
      <c r="K2" s="54">
        <v>0.01</v>
      </c>
      <c r="L2" s="54">
        <v>0.99</v>
      </c>
      <c r="M2" s="54">
        <v>0</v>
      </c>
    </row>
    <row r="3" spans="1:13" x14ac:dyDescent="0.25">
      <c r="A3" s="41" t="s">
        <v>6</v>
      </c>
      <c r="B3" s="42">
        <v>47125.017333333337</v>
      </c>
      <c r="C3" s="43">
        <v>42491.42011764706</v>
      </c>
      <c r="D3" s="58"/>
      <c r="F3" s="54">
        <v>0.1</v>
      </c>
      <c r="G3" s="54">
        <v>0.67500000000000004</v>
      </c>
      <c r="H3" s="54">
        <v>0.22500000000000001</v>
      </c>
      <c r="I3" s="50"/>
      <c r="K3" s="54">
        <v>5.8799999999999998E-2</v>
      </c>
      <c r="L3" s="54">
        <v>0.94120000000000004</v>
      </c>
      <c r="M3" s="54">
        <v>0</v>
      </c>
    </row>
    <row r="4" spans="1:13" x14ac:dyDescent="0.25">
      <c r="A4" s="41" t="s">
        <v>7</v>
      </c>
      <c r="B4" s="42">
        <v>14560.392857142855</v>
      </c>
      <c r="C4" s="43">
        <v>25603.275000000005</v>
      </c>
      <c r="D4" s="58"/>
      <c r="F4" s="54">
        <v>0</v>
      </c>
      <c r="G4" s="54">
        <v>0.63639999999999997</v>
      </c>
      <c r="H4" s="54">
        <v>0.36359999999999998</v>
      </c>
      <c r="I4" s="50"/>
      <c r="K4" s="54">
        <v>0.18179999999999999</v>
      </c>
      <c r="L4" s="54">
        <v>0.63639999999999997</v>
      </c>
      <c r="M4" s="54">
        <v>0.18179999999999999</v>
      </c>
    </row>
    <row r="5" spans="1:13" x14ac:dyDescent="0.25">
      <c r="A5" s="41" t="s">
        <v>8</v>
      </c>
      <c r="B5" s="42">
        <v>53005.859354838714</v>
      </c>
      <c r="C5" s="43">
        <v>26700.410800000001</v>
      </c>
      <c r="D5" s="58"/>
      <c r="F5" s="54">
        <v>7.6899999999999996E-2</v>
      </c>
      <c r="G5" s="54">
        <v>0.76919999999999999</v>
      </c>
      <c r="H5" s="54">
        <v>0.15379999999999999</v>
      </c>
      <c r="I5" s="50"/>
      <c r="K5" s="54">
        <v>0</v>
      </c>
      <c r="L5" s="54">
        <v>0.8</v>
      </c>
      <c r="M5" s="54">
        <v>0.2</v>
      </c>
    </row>
    <row r="6" spans="1:13" x14ac:dyDescent="0.25">
      <c r="A6" s="41" t="s">
        <v>9</v>
      </c>
      <c r="B6" s="42">
        <v>39874.500500000002</v>
      </c>
      <c r="C6" s="43">
        <v>40100.917499999996</v>
      </c>
      <c r="D6" s="58"/>
      <c r="F6" s="54">
        <v>0.2903</v>
      </c>
      <c r="G6" s="54">
        <v>0.19350000000000001</v>
      </c>
      <c r="H6" s="54">
        <v>0.5161</v>
      </c>
      <c r="I6" s="50"/>
      <c r="K6" s="54">
        <v>0.25</v>
      </c>
      <c r="L6" s="54">
        <v>0.33329999999999999</v>
      </c>
      <c r="M6" s="54">
        <v>0.41670000000000001</v>
      </c>
    </row>
    <row r="7" spans="1:13" x14ac:dyDescent="0.25">
      <c r="A7" s="41" t="s">
        <v>10</v>
      </c>
      <c r="B7" s="42">
        <v>59942.085627272732</v>
      </c>
      <c r="C7" s="43">
        <v>19102.585125000001</v>
      </c>
      <c r="D7" s="58"/>
      <c r="F7" s="54">
        <v>0.44</v>
      </c>
      <c r="G7" s="54">
        <v>0.02</v>
      </c>
      <c r="H7" s="54">
        <v>0.54</v>
      </c>
      <c r="I7" s="50"/>
      <c r="K7" s="54">
        <v>0.28570000000000001</v>
      </c>
      <c r="L7" s="54">
        <v>0</v>
      </c>
      <c r="M7" s="54">
        <v>0.71430000000000005</v>
      </c>
    </row>
    <row r="8" spans="1:13" x14ac:dyDescent="0.25">
      <c r="A8" s="41" t="s">
        <v>11</v>
      </c>
      <c r="B8" s="42">
        <v>9799.7948392857197</v>
      </c>
      <c r="C8" s="43">
        <v>24028.050156249996</v>
      </c>
      <c r="D8" s="58"/>
      <c r="F8" s="54">
        <v>0.6</v>
      </c>
      <c r="G8" s="54">
        <v>0</v>
      </c>
      <c r="H8" s="54">
        <v>0.4</v>
      </c>
      <c r="I8" s="50"/>
      <c r="K8" s="54">
        <v>0.52939999999999998</v>
      </c>
      <c r="L8" s="54">
        <v>1.18E-2</v>
      </c>
      <c r="M8" s="54">
        <v>0.45879999999999999</v>
      </c>
    </row>
    <row r="9" spans="1:13" x14ac:dyDescent="0.25">
      <c r="A9" s="41" t="s">
        <v>12</v>
      </c>
      <c r="B9" s="42">
        <v>13583.806166666665</v>
      </c>
      <c r="C9" s="43">
        <v>11542.619000000001</v>
      </c>
      <c r="D9" s="58"/>
      <c r="F9" s="54">
        <v>0</v>
      </c>
      <c r="G9" s="54">
        <v>0.70589999999999997</v>
      </c>
      <c r="H9" s="54">
        <v>0.29409999999999997</v>
      </c>
      <c r="I9" s="50"/>
      <c r="K9" s="54">
        <v>0</v>
      </c>
      <c r="L9" s="54">
        <v>0.33329999999999999</v>
      </c>
      <c r="M9" s="54">
        <v>0.66669999999999996</v>
      </c>
    </row>
    <row r="10" spans="1:13" x14ac:dyDescent="0.25">
      <c r="A10" s="41" t="s">
        <v>13</v>
      </c>
      <c r="B10" s="42">
        <v>27936.808333333334</v>
      </c>
      <c r="C10" s="43">
        <v>73149.709285714285</v>
      </c>
      <c r="D10" s="58"/>
      <c r="F10" s="54">
        <v>0.1</v>
      </c>
      <c r="G10" s="54">
        <v>0.5</v>
      </c>
      <c r="H10" s="54">
        <v>0.4</v>
      </c>
      <c r="I10" s="50"/>
      <c r="K10" s="54">
        <v>7.1400000000000005E-2</v>
      </c>
      <c r="L10" s="54">
        <v>0.28570000000000001</v>
      </c>
      <c r="M10" s="54">
        <v>0.64290000000000003</v>
      </c>
    </row>
    <row r="11" spans="1:13" x14ac:dyDescent="0.25">
      <c r="A11" s="41" t="s">
        <v>14</v>
      </c>
      <c r="B11" s="42">
        <v>20784.824000000001</v>
      </c>
      <c r="C11" s="43">
        <v>31070.320800000001</v>
      </c>
      <c r="D11" s="58"/>
      <c r="F11" s="54">
        <v>0</v>
      </c>
      <c r="G11" s="54">
        <v>0.77780000000000005</v>
      </c>
      <c r="H11" s="54">
        <v>0.222</v>
      </c>
      <c r="I11" s="50"/>
      <c r="K11" s="54">
        <v>0.2</v>
      </c>
      <c r="L11" s="54">
        <v>0.8</v>
      </c>
      <c r="M11" s="54">
        <v>0</v>
      </c>
    </row>
    <row r="12" spans="1:13" x14ac:dyDescent="0.25">
      <c r="A12" s="41" t="s">
        <v>15</v>
      </c>
      <c r="B12" s="42">
        <v>38306.60571428571</v>
      </c>
      <c r="C12" s="43">
        <v>12982.188</v>
      </c>
      <c r="D12" s="58"/>
      <c r="F12" s="54">
        <v>0</v>
      </c>
      <c r="G12" s="54">
        <v>0.55000000000000004</v>
      </c>
      <c r="H12" s="54">
        <v>0.45</v>
      </c>
      <c r="I12" s="50"/>
      <c r="K12" s="54">
        <v>0</v>
      </c>
      <c r="L12" s="54">
        <v>0.5</v>
      </c>
      <c r="M12" s="54">
        <v>0.5</v>
      </c>
    </row>
    <row r="13" spans="1:13" x14ac:dyDescent="0.25">
      <c r="A13" s="41" t="s">
        <v>16</v>
      </c>
      <c r="B13" s="42">
        <v>73548.729476923079</v>
      </c>
      <c r="C13" s="43">
        <v>38063.514000000003</v>
      </c>
      <c r="D13" s="58"/>
      <c r="F13" s="54">
        <v>6.6699999999999995E-2</v>
      </c>
      <c r="G13" s="54">
        <v>0.55559999999999998</v>
      </c>
      <c r="H13" s="54">
        <v>0.37780000000000002</v>
      </c>
      <c r="I13" s="50"/>
      <c r="K13" s="54">
        <v>0.25</v>
      </c>
      <c r="L13" s="54">
        <v>0.25</v>
      </c>
      <c r="M13" s="54">
        <v>0.5</v>
      </c>
    </row>
    <row r="14" spans="1:13" x14ac:dyDescent="0.25">
      <c r="A14" s="41" t="s">
        <v>17</v>
      </c>
      <c r="B14" s="42">
        <v>60681.298026315773</v>
      </c>
      <c r="C14" s="43">
        <v>26555.940000000002</v>
      </c>
      <c r="D14" s="58"/>
      <c r="F14" s="54">
        <v>0.1129</v>
      </c>
      <c r="G14" s="54">
        <v>0.3952</v>
      </c>
      <c r="H14" s="54">
        <v>0.4919</v>
      </c>
      <c r="I14" s="50"/>
      <c r="K14" s="54">
        <v>0.1633</v>
      </c>
      <c r="L14" s="54">
        <v>0.22450000000000001</v>
      </c>
      <c r="M14" s="54">
        <v>0.61219999999999997</v>
      </c>
    </row>
    <row r="15" spans="1:13" x14ac:dyDescent="0.25">
      <c r="A15" s="41" t="s">
        <v>18</v>
      </c>
      <c r="B15" s="42">
        <v>16965.740999999998</v>
      </c>
      <c r="C15" s="43">
        <v>34042.089714285714</v>
      </c>
      <c r="D15" s="58"/>
      <c r="F15" s="54">
        <v>0.55559999999999998</v>
      </c>
      <c r="G15" s="54">
        <v>0.1111</v>
      </c>
      <c r="H15" s="54">
        <v>0.33329999999999999</v>
      </c>
      <c r="I15" s="50"/>
      <c r="K15" s="54">
        <v>0.57140000000000002</v>
      </c>
      <c r="L15" s="54">
        <v>0</v>
      </c>
      <c r="M15" s="54">
        <v>0.42859999999999998</v>
      </c>
    </row>
    <row r="16" spans="1:13" x14ac:dyDescent="0.25">
      <c r="A16" s="41" t="s">
        <v>19</v>
      </c>
      <c r="B16" s="42">
        <v>16459.340666666667</v>
      </c>
      <c r="C16" s="43">
        <v>13586.272500000001</v>
      </c>
      <c r="D16" s="58"/>
      <c r="F16" s="54">
        <v>0</v>
      </c>
      <c r="G16" s="54">
        <v>0.70830000000000004</v>
      </c>
      <c r="H16" s="54">
        <v>0.29170000000000001</v>
      </c>
      <c r="I16" s="50"/>
      <c r="K16" s="54">
        <v>0</v>
      </c>
      <c r="L16" s="54">
        <v>0.75</v>
      </c>
      <c r="M16" s="54">
        <v>0.25</v>
      </c>
    </row>
    <row r="17" spans="1:13" x14ac:dyDescent="0.25">
      <c r="A17" s="41" t="s">
        <v>20</v>
      </c>
      <c r="B17" s="42">
        <v>18694.86</v>
      </c>
      <c r="C17" s="43">
        <v>25088.687499999996</v>
      </c>
      <c r="D17" s="58"/>
      <c r="F17" s="54">
        <v>0</v>
      </c>
      <c r="G17" s="54">
        <v>0.85709999999999997</v>
      </c>
      <c r="H17" s="54">
        <v>0.1429</v>
      </c>
      <c r="I17" s="50"/>
      <c r="K17" s="54">
        <v>0.01</v>
      </c>
      <c r="L17" s="54">
        <v>0.99</v>
      </c>
      <c r="M17" s="54">
        <v>0</v>
      </c>
    </row>
    <row r="18" spans="1:13" x14ac:dyDescent="0.25">
      <c r="A18" s="41" t="s">
        <v>21</v>
      </c>
      <c r="B18" s="42">
        <v>15425.617666666667</v>
      </c>
      <c r="C18" s="43">
        <v>17970.894000000004</v>
      </c>
      <c r="D18" s="58"/>
      <c r="F18" s="54">
        <v>0.2727</v>
      </c>
      <c r="G18" s="54">
        <v>0.18179999999999999</v>
      </c>
      <c r="H18" s="54">
        <v>0.54549999999999998</v>
      </c>
      <c r="I18" s="50"/>
      <c r="K18" s="54">
        <v>0.42859999999999998</v>
      </c>
      <c r="L18" s="54">
        <v>0</v>
      </c>
      <c r="M18" s="54">
        <v>0.57140000000000002</v>
      </c>
    </row>
    <row r="19" spans="1:13" x14ac:dyDescent="0.25">
      <c r="A19" s="41" t="s">
        <v>22</v>
      </c>
      <c r="B19" s="42">
        <v>48031.021799999995</v>
      </c>
      <c r="C19" s="43">
        <v>44552.336769230766</v>
      </c>
      <c r="D19" s="58"/>
      <c r="F19" s="54">
        <v>0.11269999999999999</v>
      </c>
      <c r="G19" s="54">
        <v>0.60560000000000003</v>
      </c>
      <c r="H19" s="54">
        <v>0.28170000000000001</v>
      </c>
      <c r="I19" s="50"/>
      <c r="K19" s="54">
        <v>4.3499999999999997E-2</v>
      </c>
      <c r="L19" s="54">
        <v>0.60870000000000002</v>
      </c>
      <c r="M19" s="54">
        <v>0.3478</v>
      </c>
    </row>
    <row r="20" spans="1:13" x14ac:dyDescent="0.25">
      <c r="A20" s="41" t="s">
        <v>23</v>
      </c>
      <c r="B20" s="42">
        <v>25060.827000000001</v>
      </c>
      <c r="C20" s="43">
        <v>61553.69733333333</v>
      </c>
      <c r="D20" s="58"/>
      <c r="F20" s="56">
        <v>0.16669999999999999</v>
      </c>
      <c r="G20" s="56">
        <v>0.41670000000000001</v>
      </c>
      <c r="H20" s="56">
        <v>0.41670000000000001</v>
      </c>
      <c r="I20" s="51"/>
      <c r="K20" s="56">
        <v>0.1176</v>
      </c>
      <c r="L20" s="56">
        <v>0.64710000000000001</v>
      </c>
      <c r="M20" s="56">
        <v>0.23530000000000001</v>
      </c>
    </row>
    <row r="21" spans="1:13" x14ac:dyDescent="0.25">
      <c r="A21" s="41" t="s">
        <v>24</v>
      </c>
      <c r="B21" s="42">
        <v>12083.5962</v>
      </c>
      <c r="C21" s="43">
        <v>15066.376000000002</v>
      </c>
      <c r="D21" s="58"/>
      <c r="F21" s="54">
        <v>8.3299999999999999E-2</v>
      </c>
      <c r="G21" s="54">
        <v>0.41670000000000001</v>
      </c>
      <c r="H21" s="54">
        <v>0.5</v>
      </c>
      <c r="I21" s="50"/>
      <c r="K21" s="54">
        <v>0.1111</v>
      </c>
      <c r="L21" s="54">
        <v>0.77780000000000005</v>
      </c>
      <c r="M21" s="54">
        <v>0.1111</v>
      </c>
    </row>
    <row r="22" spans="1:13" x14ac:dyDescent="0.25">
      <c r="A22" s="41" t="s">
        <v>25</v>
      </c>
      <c r="B22" s="42">
        <v>60791.917307692311</v>
      </c>
      <c r="C22" s="43">
        <v>32331.971341463417</v>
      </c>
      <c r="D22" s="58"/>
      <c r="F22" s="54">
        <v>0.1205</v>
      </c>
      <c r="G22" s="54">
        <v>0.375</v>
      </c>
      <c r="H22" s="54">
        <v>0.50449999999999995</v>
      </c>
      <c r="I22" s="50"/>
      <c r="K22" s="54">
        <v>8.1100000000000005E-2</v>
      </c>
      <c r="L22" s="54">
        <v>0.64859999999999995</v>
      </c>
      <c r="M22" s="54">
        <v>0.27029999999999998</v>
      </c>
    </row>
    <row r="23" spans="1:13" x14ac:dyDescent="0.25">
      <c r="A23" s="41" t="s">
        <v>26</v>
      </c>
      <c r="B23" s="42">
        <v>43495.244210526325</v>
      </c>
      <c r="C23" s="43">
        <v>32852.169411764698</v>
      </c>
      <c r="D23" s="58"/>
      <c r="F23" s="54">
        <v>0.34210000000000002</v>
      </c>
      <c r="G23" s="54">
        <v>0.13159999999999999</v>
      </c>
      <c r="H23" s="54">
        <v>0.52629999999999999</v>
      </c>
      <c r="I23" s="50"/>
      <c r="K23" s="54">
        <v>0.4</v>
      </c>
      <c r="L23" s="54">
        <v>0.15</v>
      </c>
      <c r="M23" s="54">
        <v>0.45</v>
      </c>
    </row>
    <row r="24" spans="1:13" x14ac:dyDescent="0.25">
      <c r="A24" s="41" t="s">
        <v>27</v>
      </c>
      <c r="B24" s="42">
        <v>28122.784438775503</v>
      </c>
      <c r="C24" s="43">
        <v>15103.611979166668</v>
      </c>
      <c r="D24" s="58"/>
      <c r="F24" s="54">
        <v>0.1522</v>
      </c>
      <c r="G24" s="54">
        <v>0.39129999999999998</v>
      </c>
      <c r="H24" s="54">
        <v>0.45650000000000002</v>
      </c>
      <c r="I24" s="50"/>
      <c r="K24" s="54">
        <v>0</v>
      </c>
      <c r="L24" s="54">
        <v>0.72729999999999995</v>
      </c>
      <c r="M24" s="54">
        <v>0.2727</v>
      </c>
    </row>
    <row r="25" spans="1:13" x14ac:dyDescent="0.25">
      <c r="A25" s="41" t="s">
        <v>28</v>
      </c>
      <c r="B25" s="42">
        <v>25010.431343749995</v>
      </c>
      <c r="C25" s="43">
        <v>5078.5937307692311</v>
      </c>
      <c r="D25" s="58"/>
      <c r="F25" s="54">
        <v>0.05</v>
      </c>
      <c r="G25" s="54">
        <v>0.72499999999999998</v>
      </c>
      <c r="H25" s="54">
        <v>0.22500000000000001</v>
      </c>
      <c r="I25" s="50"/>
      <c r="K25" s="54">
        <v>8.3299999999999999E-2</v>
      </c>
      <c r="L25" s="54">
        <v>0.58330000000000004</v>
      </c>
      <c r="M25" s="54">
        <v>0.33329999999999999</v>
      </c>
    </row>
    <row r="26" spans="1:13" x14ac:dyDescent="0.25">
      <c r="A26" s="41" t="s">
        <v>29</v>
      </c>
      <c r="B26" s="42">
        <v>7516.7156363636368</v>
      </c>
      <c r="C26" s="43">
        <v>42336.768000000004</v>
      </c>
      <c r="D26" s="58"/>
      <c r="F26" s="54">
        <v>0.1111</v>
      </c>
      <c r="G26" s="54">
        <v>0.77780000000000005</v>
      </c>
      <c r="H26" s="54">
        <v>0.1111</v>
      </c>
      <c r="I26" s="50"/>
      <c r="K26" s="54">
        <v>0</v>
      </c>
      <c r="L26" s="54">
        <v>0.625</v>
      </c>
      <c r="M26" s="54">
        <v>0.375</v>
      </c>
    </row>
    <row r="27" spans="1:13" x14ac:dyDescent="0.25">
      <c r="A27" s="41" t="s">
        <v>30</v>
      </c>
      <c r="B27" s="42">
        <v>205270.39586513996</v>
      </c>
      <c r="C27" s="43">
        <v>56482.014375000006</v>
      </c>
      <c r="D27" s="58"/>
      <c r="F27" s="56">
        <v>0.1915</v>
      </c>
      <c r="G27" s="56">
        <v>0.43619999999999998</v>
      </c>
      <c r="H27" s="56">
        <v>0.37230000000000002</v>
      </c>
      <c r="I27" s="51"/>
      <c r="K27" s="56">
        <v>0.25</v>
      </c>
      <c r="L27" s="56">
        <v>0.5</v>
      </c>
      <c r="M27" s="56">
        <v>0.25</v>
      </c>
    </row>
    <row r="28" spans="1:13" x14ac:dyDescent="0.25">
      <c r="A28" s="41" t="s">
        <v>31</v>
      </c>
      <c r="B28" s="42">
        <v>19325.472612244892</v>
      </c>
      <c r="C28" s="43">
        <v>44349.488274193551</v>
      </c>
      <c r="D28" s="58"/>
      <c r="F28" s="54">
        <v>4.7600000000000003E-2</v>
      </c>
      <c r="G28" s="54">
        <v>0.59519999999999995</v>
      </c>
      <c r="H28" s="54">
        <v>0.35709999999999997</v>
      </c>
      <c r="I28" s="50"/>
      <c r="K28" s="54">
        <v>3.4500000000000003E-2</v>
      </c>
      <c r="L28" s="54">
        <v>0.55169999999999997</v>
      </c>
      <c r="M28" s="54">
        <v>0.4138</v>
      </c>
    </row>
    <row r="29" spans="1:13" x14ac:dyDescent="0.25">
      <c r="A29" s="41" t="s">
        <v>32</v>
      </c>
      <c r="B29" s="42">
        <v>12836.781975000002</v>
      </c>
      <c r="C29" s="43">
        <v>27186.47842857143</v>
      </c>
      <c r="D29" s="58"/>
      <c r="F29" s="54">
        <v>0</v>
      </c>
      <c r="G29" s="54">
        <v>0.70589999999999997</v>
      </c>
      <c r="H29" s="54">
        <v>0.29409999999999997</v>
      </c>
      <c r="I29" s="50"/>
      <c r="K29" s="54">
        <v>0</v>
      </c>
      <c r="L29" s="54">
        <v>0.76190000000000002</v>
      </c>
      <c r="M29" s="54">
        <v>0.23810000000000001</v>
      </c>
    </row>
    <row r="30" spans="1:13" x14ac:dyDescent="0.25">
      <c r="A30" s="41" t="s">
        <v>33</v>
      </c>
      <c r="B30" s="42">
        <v>44601.967422680413</v>
      </c>
      <c r="C30" s="43">
        <v>14263.367499999998</v>
      </c>
      <c r="D30" s="58"/>
      <c r="F30" s="54">
        <v>0.1</v>
      </c>
      <c r="G30" s="54">
        <v>0.48749999999999999</v>
      </c>
      <c r="H30" s="54">
        <v>0.41249999999999998</v>
      </c>
      <c r="I30" s="50"/>
      <c r="K30" s="54">
        <v>0.16669999999999999</v>
      </c>
      <c r="L30" s="54">
        <v>0.66669999999999996</v>
      </c>
      <c r="M30" s="54">
        <v>0.16669999999999999</v>
      </c>
    </row>
    <row r="31" spans="1:13" x14ac:dyDescent="0.25">
      <c r="A31" s="41" t="s">
        <v>34</v>
      </c>
      <c r="B31" s="42">
        <v>80270.919000000009</v>
      </c>
      <c r="C31" s="43">
        <v>24525.995999999999</v>
      </c>
      <c r="D31" s="58"/>
      <c r="F31" s="54">
        <v>0.17810000000000001</v>
      </c>
      <c r="G31" s="54">
        <v>0.31509999999999999</v>
      </c>
      <c r="H31" s="54">
        <v>0.50680000000000003</v>
      </c>
      <c r="I31" s="50"/>
      <c r="K31" s="54">
        <v>0.4</v>
      </c>
      <c r="L31" s="54">
        <v>0.2</v>
      </c>
      <c r="M31" s="54">
        <v>0.4</v>
      </c>
    </row>
    <row r="32" spans="1:13" x14ac:dyDescent="0.25">
      <c r="A32" s="41" t="s">
        <v>35</v>
      </c>
      <c r="B32" s="42">
        <v>58015.534500000009</v>
      </c>
      <c r="C32" s="43">
        <v>54155.396842105256</v>
      </c>
      <c r="D32" s="58"/>
      <c r="F32" s="54">
        <v>0.26669999999999999</v>
      </c>
      <c r="G32" s="54">
        <v>0.24440000000000001</v>
      </c>
      <c r="H32" s="54">
        <v>0.4889</v>
      </c>
      <c r="I32" s="50"/>
      <c r="K32" s="54">
        <v>0.2432</v>
      </c>
      <c r="L32" s="54">
        <v>0.2432</v>
      </c>
      <c r="M32" s="54">
        <v>0.51349999999999996</v>
      </c>
    </row>
    <row r="33" spans="1:14" x14ac:dyDescent="0.25">
      <c r="A33" s="41" t="s">
        <v>36</v>
      </c>
      <c r="B33" s="42">
        <v>108286.50268656715</v>
      </c>
      <c r="C33" s="43">
        <v>69739.746580645166</v>
      </c>
      <c r="D33" s="58"/>
      <c r="F33" s="54">
        <v>0.39019999999999999</v>
      </c>
      <c r="G33" s="54">
        <v>0.17069999999999999</v>
      </c>
      <c r="H33" s="54">
        <v>0.439</v>
      </c>
      <c r="I33" s="50"/>
      <c r="K33" s="54">
        <v>9.5200000000000007E-2</v>
      </c>
      <c r="L33" s="54">
        <v>9.5200000000000007E-2</v>
      </c>
      <c r="M33" s="54">
        <v>0.8095</v>
      </c>
    </row>
    <row r="35" spans="1:14" ht="15.75" thickBot="1" x14ac:dyDescent="0.3"/>
    <row r="36" spans="1:14" ht="15.75" thickBot="1" x14ac:dyDescent="0.3">
      <c r="A36" s="22" t="s">
        <v>69</v>
      </c>
      <c r="B36" s="36" t="s">
        <v>84</v>
      </c>
      <c r="C36" s="38" t="s">
        <v>85</v>
      </c>
      <c r="D36" s="57"/>
      <c r="E36" s="52"/>
      <c r="F36" s="49" t="s">
        <v>86</v>
      </c>
      <c r="G36" s="49" t="s">
        <v>87</v>
      </c>
      <c r="H36" s="49" t="s">
        <v>88</v>
      </c>
      <c r="I36" s="49" t="s">
        <v>76</v>
      </c>
      <c r="K36" s="37" t="s">
        <v>89</v>
      </c>
      <c r="L36" s="37" t="s">
        <v>90</v>
      </c>
      <c r="M36" s="37" t="s">
        <v>91</v>
      </c>
      <c r="N36" s="37" t="s">
        <v>76</v>
      </c>
    </row>
    <row r="37" spans="1:14" x14ac:dyDescent="0.25">
      <c r="A37" s="41" t="s">
        <v>5</v>
      </c>
      <c r="B37" s="53">
        <v>8.5983606557377055</v>
      </c>
      <c r="C37" s="55">
        <v>7.7857142857142856</v>
      </c>
      <c r="D37" s="60"/>
      <c r="E37" s="54"/>
      <c r="F37" s="64">
        <f>F2*B2</f>
        <v>16409.21938124625</v>
      </c>
      <c r="G37" s="64">
        <f>G2*B2</f>
        <v>75925.495626727512</v>
      </c>
      <c r="H37" s="64">
        <f>H2*B2</f>
        <v>32830.955329526252</v>
      </c>
      <c r="I37" s="66">
        <f>SUM(F37:H37)</f>
        <v>125165.67033750002</v>
      </c>
      <c r="K37" s="64">
        <f>K2*C2</f>
        <v>83.018881111111114</v>
      </c>
      <c r="L37" s="64">
        <f>L2*C2</f>
        <v>8218.8692300000002</v>
      </c>
      <c r="M37" s="64">
        <f>M2*C2</f>
        <v>0</v>
      </c>
      <c r="N37" s="65">
        <f>SUM(K37:M37)</f>
        <v>8301.8881111111114</v>
      </c>
    </row>
    <row r="38" spans="1:14" x14ac:dyDescent="0.25">
      <c r="A38" s="41" t="s">
        <v>6</v>
      </c>
      <c r="B38" s="53">
        <v>9.75</v>
      </c>
      <c r="C38" s="55">
        <v>10.529411764705882</v>
      </c>
      <c r="D38" s="60"/>
      <c r="E38" s="54"/>
      <c r="F38" s="64">
        <f t="shared" ref="F38:F43" si="0">F3*B3</f>
        <v>4712.5017333333335</v>
      </c>
      <c r="G38" s="64">
        <f t="shared" ref="G38:G68" si="1">G3*B3</f>
        <v>31809.386700000003</v>
      </c>
      <c r="H38" s="64">
        <f t="shared" ref="H38:H68" si="2">H3*B3</f>
        <v>10603.128900000002</v>
      </c>
      <c r="I38" s="66">
        <f t="shared" ref="I38:I68" si="3">SUM(F38:H38)</f>
        <v>47125.017333333337</v>
      </c>
      <c r="K38" s="64">
        <f t="shared" ref="K38:K68" si="4">K3*C3</f>
        <v>2498.4955029176472</v>
      </c>
      <c r="L38" s="64">
        <f t="shared" ref="L38:L68" si="5">L3*C3</f>
        <v>39992.924614729411</v>
      </c>
      <c r="M38" s="64">
        <f t="shared" ref="M38:M68" si="6">M3*C3</f>
        <v>0</v>
      </c>
      <c r="N38" s="65">
        <f t="shared" ref="N38:N68" si="7">SUM(K38:M38)</f>
        <v>42491.42011764706</v>
      </c>
    </row>
    <row r="39" spans="1:14" x14ac:dyDescent="0.25">
      <c r="A39" s="41" t="s">
        <v>7</v>
      </c>
      <c r="B39" s="53">
        <v>10.227272727272727</v>
      </c>
      <c r="C39" s="55">
        <v>9.7727272727272734</v>
      </c>
      <c r="D39" s="60"/>
      <c r="E39" s="54"/>
      <c r="F39" s="64">
        <f t="shared" si="0"/>
        <v>0</v>
      </c>
      <c r="G39" s="64">
        <f t="shared" si="1"/>
        <v>9266.234014285712</v>
      </c>
      <c r="H39" s="64">
        <f t="shared" si="2"/>
        <v>5294.1588428571422</v>
      </c>
      <c r="I39" s="66">
        <f t="shared" si="3"/>
        <v>14560.392857142855</v>
      </c>
      <c r="K39" s="64">
        <f t="shared" si="4"/>
        <v>4654.6753950000002</v>
      </c>
      <c r="L39" s="64">
        <f t="shared" si="5"/>
        <v>16293.924210000003</v>
      </c>
      <c r="M39" s="64">
        <f t="shared" si="6"/>
        <v>4654.6753950000002</v>
      </c>
      <c r="N39" s="65">
        <f t="shared" si="7"/>
        <v>25603.275000000001</v>
      </c>
    </row>
    <row r="40" spans="1:14" x14ac:dyDescent="0.25">
      <c r="A40" s="41" t="s">
        <v>8</v>
      </c>
      <c r="B40" s="53">
        <v>8.8461538461538467</v>
      </c>
      <c r="C40" s="55">
        <v>11.9</v>
      </c>
      <c r="D40" s="60"/>
      <c r="E40" s="54"/>
      <c r="F40" s="64">
        <f t="shared" si="0"/>
        <v>4076.1505843870968</v>
      </c>
      <c r="G40" s="64">
        <f t="shared" si="1"/>
        <v>40772.107015741938</v>
      </c>
      <c r="H40" s="64">
        <f t="shared" si="2"/>
        <v>8152.3011687741937</v>
      </c>
      <c r="I40" s="66">
        <f t="shared" si="3"/>
        <v>53000.558768903233</v>
      </c>
      <c r="K40" s="64">
        <f t="shared" si="4"/>
        <v>0</v>
      </c>
      <c r="L40" s="64">
        <f t="shared" si="5"/>
        <v>21360.328640000003</v>
      </c>
      <c r="M40" s="64">
        <f t="shared" si="6"/>
        <v>5340.0821600000008</v>
      </c>
      <c r="N40" s="65">
        <f t="shared" si="7"/>
        <v>26700.410800000005</v>
      </c>
    </row>
    <row r="41" spans="1:14" x14ac:dyDescent="0.25">
      <c r="A41" s="41" t="s">
        <v>9</v>
      </c>
      <c r="B41" s="53">
        <v>11.14516129032258</v>
      </c>
      <c r="C41" s="55">
        <v>10.625</v>
      </c>
      <c r="D41" s="60"/>
      <c r="E41" s="54"/>
      <c r="F41" s="64">
        <f t="shared" si="0"/>
        <v>11575.56749515</v>
      </c>
      <c r="G41" s="64">
        <f t="shared" si="1"/>
        <v>7715.7158467500003</v>
      </c>
      <c r="H41" s="64">
        <f t="shared" si="2"/>
        <v>20579.229708049999</v>
      </c>
      <c r="I41" s="66">
        <f t="shared" si="3"/>
        <v>39870.513049950001</v>
      </c>
      <c r="K41" s="64">
        <f t="shared" si="4"/>
        <v>10025.229374999999</v>
      </c>
      <c r="L41" s="64">
        <f t="shared" si="5"/>
        <v>13365.635802749997</v>
      </c>
      <c r="M41" s="64">
        <f t="shared" si="6"/>
        <v>16710.052322249998</v>
      </c>
      <c r="N41" s="65">
        <f t="shared" si="7"/>
        <v>40100.917499999996</v>
      </c>
    </row>
    <row r="42" spans="1:14" x14ac:dyDescent="0.25">
      <c r="A42" s="41" t="s">
        <v>10</v>
      </c>
      <c r="B42" s="53">
        <v>11.79</v>
      </c>
      <c r="C42" s="55">
        <v>11.285714285714286</v>
      </c>
      <c r="D42" s="60"/>
      <c r="E42" s="54"/>
      <c r="F42" s="64">
        <f t="shared" si="0"/>
        <v>26374.517676000003</v>
      </c>
      <c r="G42" s="64">
        <f t="shared" si="1"/>
        <v>1198.8417125454546</v>
      </c>
      <c r="H42" s="64">
        <f t="shared" si="2"/>
        <v>32368.726238727279</v>
      </c>
      <c r="I42" s="66">
        <f t="shared" si="3"/>
        <v>59942.08562727274</v>
      </c>
      <c r="K42" s="64">
        <f t="shared" si="4"/>
        <v>5457.608570212501</v>
      </c>
      <c r="L42" s="64">
        <f t="shared" si="5"/>
        <v>0</v>
      </c>
      <c r="M42" s="64">
        <f t="shared" si="6"/>
        <v>13644.976554787501</v>
      </c>
      <c r="N42" s="65">
        <f t="shared" si="7"/>
        <v>19102.585125000001</v>
      </c>
    </row>
    <row r="43" spans="1:14" x14ac:dyDescent="0.25">
      <c r="A43" s="41" t="s">
        <v>11</v>
      </c>
      <c r="B43" s="53">
        <v>10.97</v>
      </c>
      <c r="C43" s="55">
        <v>11.735294117647058</v>
      </c>
      <c r="D43" s="60"/>
      <c r="E43" s="54"/>
      <c r="F43" s="64">
        <f t="shared" si="0"/>
        <v>5879.8769035714313</v>
      </c>
      <c r="G43" s="64">
        <f t="shared" si="1"/>
        <v>0</v>
      </c>
      <c r="H43" s="64">
        <f t="shared" si="2"/>
        <v>3919.917935714288</v>
      </c>
      <c r="I43" s="66">
        <f t="shared" si="3"/>
        <v>9799.7948392857197</v>
      </c>
      <c r="K43" s="64">
        <f t="shared" si="4"/>
        <v>12720.449752718747</v>
      </c>
      <c r="L43" s="64">
        <f t="shared" si="5"/>
        <v>283.53099184374992</v>
      </c>
      <c r="M43" s="64">
        <f t="shared" si="6"/>
        <v>11024.069411687498</v>
      </c>
      <c r="N43" s="65">
        <f t="shared" si="7"/>
        <v>24028.050156249996</v>
      </c>
    </row>
    <row r="44" spans="1:14" x14ac:dyDescent="0.25">
      <c r="A44" s="41" t="s">
        <v>12</v>
      </c>
      <c r="B44" s="53">
        <v>9.1470588235294112</v>
      </c>
      <c r="C44" s="55">
        <v>7.166666666666667</v>
      </c>
      <c r="D44" s="60"/>
      <c r="E44" s="54"/>
      <c r="F44" s="64">
        <f t="shared" ref="F44:F68" si="8">F9*B9</f>
        <v>0</v>
      </c>
      <c r="G44" s="64">
        <f t="shared" si="1"/>
        <v>9588.8087730499992</v>
      </c>
      <c r="H44" s="64">
        <f t="shared" si="2"/>
        <v>3994.9973936166657</v>
      </c>
      <c r="I44" s="66">
        <f t="shared" si="3"/>
        <v>13583.806166666665</v>
      </c>
      <c r="K44" s="64">
        <f t="shared" si="4"/>
        <v>0</v>
      </c>
      <c r="L44" s="64">
        <f t="shared" si="5"/>
        <v>3847.1549126999998</v>
      </c>
      <c r="M44" s="64">
        <f t="shared" si="6"/>
        <v>7695.4640872999998</v>
      </c>
      <c r="N44" s="65">
        <f t="shared" si="7"/>
        <v>11542.618999999999</v>
      </c>
    </row>
    <row r="45" spans="1:14" x14ac:dyDescent="0.25">
      <c r="A45" s="41" t="s">
        <v>13</v>
      </c>
      <c r="B45" s="53">
        <v>9.5</v>
      </c>
      <c r="C45" s="55">
        <v>10.678571428571429</v>
      </c>
      <c r="D45" s="60"/>
      <c r="E45" s="54"/>
      <c r="F45" s="64">
        <f t="shared" si="8"/>
        <v>2793.6808333333338</v>
      </c>
      <c r="G45" s="64">
        <f t="shared" si="1"/>
        <v>13968.404166666667</v>
      </c>
      <c r="H45" s="64">
        <f t="shared" si="2"/>
        <v>11174.723333333335</v>
      </c>
      <c r="I45" s="66">
        <f t="shared" si="3"/>
        <v>27936.808333333334</v>
      </c>
      <c r="K45" s="64">
        <f t="shared" si="4"/>
        <v>5222.8892430000005</v>
      </c>
      <c r="L45" s="64">
        <f t="shared" si="5"/>
        <v>20898.87194292857</v>
      </c>
      <c r="M45" s="64">
        <f t="shared" si="6"/>
        <v>47027.948099785717</v>
      </c>
      <c r="N45" s="65">
        <f t="shared" si="7"/>
        <v>73149.709285714285</v>
      </c>
    </row>
    <row r="46" spans="1:14" x14ac:dyDescent="0.25">
      <c r="A46" s="41" t="s">
        <v>14</v>
      </c>
      <c r="B46" s="53">
        <v>11.833333333333334</v>
      </c>
      <c r="C46" s="55">
        <v>10.3</v>
      </c>
      <c r="D46" s="60"/>
      <c r="E46" s="54"/>
      <c r="F46" s="64">
        <f t="shared" si="8"/>
        <v>0</v>
      </c>
      <c r="G46" s="64">
        <f t="shared" si="1"/>
        <v>16166.436107200001</v>
      </c>
      <c r="H46" s="64">
        <f t="shared" si="2"/>
        <v>4614.2309279999999</v>
      </c>
      <c r="I46" s="66">
        <f t="shared" si="3"/>
        <v>20780.6670352</v>
      </c>
      <c r="K46" s="64">
        <f t="shared" si="4"/>
        <v>6214.0641600000008</v>
      </c>
      <c r="L46" s="64">
        <f t="shared" si="5"/>
        <v>24856.256640000003</v>
      </c>
      <c r="M46" s="64">
        <f t="shared" si="6"/>
        <v>0</v>
      </c>
      <c r="N46" s="65">
        <f t="shared" si="7"/>
        <v>31070.320800000005</v>
      </c>
    </row>
    <row r="47" spans="1:14" x14ac:dyDescent="0.25">
      <c r="A47" s="41" t="s">
        <v>15</v>
      </c>
      <c r="B47" s="53">
        <v>9.5</v>
      </c>
      <c r="C47" s="55">
        <v>8.375</v>
      </c>
      <c r="D47" s="60"/>
      <c r="E47" s="54"/>
      <c r="F47" s="64">
        <f t="shared" si="8"/>
        <v>0</v>
      </c>
      <c r="G47" s="64">
        <f t="shared" si="1"/>
        <v>21068.633142857143</v>
      </c>
      <c r="H47" s="64">
        <f t="shared" si="2"/>
        <v>17237.972571428571</v>
      </c>
      <c r="I47" s="66">
        <f t="shared" si="3"/>
        <v>38306.605714285717</v>
      </c>
      <c r="K47" s="64">
        <f t="shared" si="4"/>
        <v>0</v>
      </c>
      <c r="L47" s="64">
        <f t="shared" si="5"/>
        <v>6491.0940000000001</v>
      </c>
      <c r="M47" s="64">
        <f t="shared" si="6"/>
        <v>6491.0940000000001</v>
      </c>
      <c r="N47" s="65">
        <f t="shared" si="7"/>
        <v>12982.188</v>
      </c>
    </row>
    <row r="48" spans="1:14" x14ac:dyDescent="0.25">
      <c r="A48" s="41" t="s">
        <v>16</v>
      </c>
      <c r="B48" s="53">
        <v>8.8555555555555561</v>
      </c>
      <c r="C48" s="55">
        <v>9.125</v>
      </c>
      <c r="D48" s="60"/>
      <c r="E48" s="54"/>
      <c r="F48" s="64">
        <f t="shared" si="8"/>
        <v>4905.7002561107693</v>
      </c>
      <c r="G48" s="64">
        <f t="shared" si="1"/>
        <v>40863.674097378462</v>
      </c>
      <c r="H48" s="64">
        <f t="shared" si="2"/>
        <v>27786.709996381542</v>
      </c>
      <c r="I48" s="66">
        <f t="shared" si="3"/>
        <v>73556.084349870769</v>
      </c>
      <c r="K48" s="64">
        <f t="shared" si="4"/>
        <v>9515.8785000000007</v>
      </c>
      <c r="L48" s="64">
        <f t="shared" si="5"/>
        <v>9515.8785000000007</v>
      </c>
      <c r="M48" s="64">
        <f t="shared" si="6"/>
        <v>19031.757000000001</v>
      </c>
      <c r="N48" s="65">
        <f t="shared" si="7"/>
        <v>38063.514000000003</v>
      </c>
    </row>
    <row r="49" spans="1:14" x14ac:dyDescent="0.25">
      <c r="A49" s="41" t="s">
        <v>17</v>
      </c>
      <c r="B49" s="53">
        <v>9.9677419354838701</v>
      </c>
      <c r="C49" s="55">
        <v>10.530612244897959</v>
      </c>
      <c r="D49" s="60"/>
      <c r="E49" s="54"/>
      <c r="F49" s="64">
        <f t="shared" si="8"/>
        <v>6850.9185471710507</v>
      </c>
      <c r="G49" s="64">
        <f t="shared" si="1"/>
        <v>23981.248979999993</v>
      </c>
      <c r="H49" s="64">
        <f t="shared" si="2"/>
        <v>29849.130499144729</v>
      </c>
      <c r="I49" s="66">
        <f t="shared" si="3"/>
        <v>60681.298026315773</v>
      </c>
      <c r="K49" s="64">
        <f t="shared" si="4"/>
        <v>4336.5850020000007</v>
      </c>
      <c r="L49" s="64">
        <f t="shared" si="5"/>
        <v>5961.8085300000002</v>
      </c>
      <c r="M49" s="64">
        <f t="shared" si="6"/>
        <v>16257.546468</v>
      </c>
      <c r="N49" s="65">
        <f t="shared" si="7"/>
        <v>26555.940000000002</v>
      </c>
    </row>
    <row r="50" spans="1:14" x14ac:dyDescent="0.25">
      <c r="A50" s="41" t="s">
        <v>18</v>
      </c>
      <c r="B50" s="53">
        <v>12.111111111111111</v>
      </c>
      <c r="C50" s="55">
        <v>13.142857142857142</v>
      </c>
      <c r="D50" s="60"/>
      <c r="E50" s="54"/>
      <c r="F50" s="64">
        <f t="shared" si="8"/>
        <v>9426.1656995999983</v>
      </c>
      <c r="G50" s="64">
        <f t="shared" si="1"/>
        <v>1884.8938251</v>
      </c>
      <c r="H50" s="64">
        <f t="shared" si="2"/>
        <v>5654.681475299999</v>
      </c>
      <c r="I50" s="66">
        <f t="shared" si="3"/>
        <v>16965.740999999998</v>
      </c>
      <c r="K50" s="64">
        <f t="shared" si="4"/>
        <v>19451.650062742858</v>
      </c>
      <c r="L50" s="64">
        <f t="shared" si="5"/>
        <v>0</v>
      </c>
      <c r="M50" s="64">
        <f t="shared" si="6"/>
        <v>14590.439651542856</v>
      </c>
      <c r="N50" s="65">
        <f t="shared" si="7"/>
        <v>34042.089714285714</v>
      </c>
    </row>
    <row r="51" spans="1:14" x14ac:dyDescent="0.25">
      <c r="A51" s="41" t="s">
        <v>19</v>
      </c>
      <c r="B51" s="53">
        <v>9.4895833333333339</v>
      </c>
      <c r="C51" s="55">
        <v>14.375</v>
      </c>
      <c r="D51" s="60"/>
      <c r="E51" s="54"/>
      <c r="F51" s="64">
        <f t="shared" si="8"/>
        <v>0</v>
      </c>
      <c r="G51" s="64">
        <f t="shared" si="1"/>
        <v>11658.150994200001</v>
      </c>
      <c r="H51" s="64">
        <f t="shared" si="2"/>
        <v>4801.1896724666667</v>
      </c>
      <c r="I51" s="66">
        <f t="shared" si="3"/>
        <v>16459.340666666667</v>
      </c>
      <c r="K51" s="64">
        <f t="shared" si="4"/>
        <v>0</v>
      </c>
      <c r="L51" s="64">
        <f t="shared" si="5"/>
        <v>10189.704375000001</v>
      </c>
      <c r="M51" s="64">
        <f t="shared" si="6"/>
        <v>3396.5681250000002</v>
      </c>
      <c r="N51" s="65">
        <f t="shared" si="7"/>
        <v>13586.272500000001</v>
      </c>
    </row>
    <row r="52" spans="1:14" x14ac:dyDescent="0.25">
      <c r="A52" s="41" t="s">
        <v>20</v>
      </c>
      <c r="B52" s="53">
        <v>12</v>
      </c>
      <c r="C52" s="55">
        <v>12.5</v>
      </c>
      <c r="D52" s="60"/>
      <c r="E52" s="54"/>
      <c r="F52" s="64">
        <f t="shared" si="8"/>
        <v>0</v>
      </c>
      <c r="G52" s="64">
        <f t="shared" si="1"/>
        <v>16023.364506</v>
      </c>
      <c r="H52" s="64">
        <f t="shared" si="2"/>
        <v>2671.4954940000002</v>
      </c>
      <c r="I52" s="66">
        <f t="shared" si="3"/>
        <v>18694.86</v>
      </c>
      <c r="K52" s="64">
        <f t="shared" si="4"/>
        <v>250.88687499999997</v>
      </c>
      <c r="L52" s="64">
        <f t="shared" si="5"/>
        <v>24837.800624999996</v>
      </c>
      <c r="M52" s="64">
        <f t="shared" si="6"/>
        <v>0</v>
      </c>
      <c r="N52" s="65">
        <f t="shared" si="7"/>
        <v>25088.687499999996</v>
      </c>
    </row>
    <row r="53" spans="1:14" x14ac:dyDescent="0.25">
      <c r="A53" s="41" t="s">
        <v>21</v>
      </c>
      <c r="B53" s="53">
        <v>12.636363636363637</v>
      </c>
      <c r="C53" s="55">
        <v>12.357142857142858</v>
      </c>
      <c r="D53" s="60"/>
      <c r="E53" s="54"/>
      <c r="F53" s="64">
        <f t="shared" si="8"/>
        <v>4206.5659377000002</v>
      </c>
      <c r="G53" s="64">
        <f t="shared" si="1"/>
        <v>2804.3772918</v>
      </c>
      <c r="H53" s="64">
        <f t="shared" si="2"/>
        <v>8414.6744371666664</v>
      </c>
      <c r="I53" s="66">
        <f t="shared" si="3"/>
        <v>15425.617666666667</v>
      </c>
      <c r="K53" s="64">
        <f t="shared" si="4"/>
        <v>7702.3251684000015</v>
      </c>
      <c r="L53" s="64">
        <f t="shared" si="5"/>
        <v>0</v>
      </c>
      <c r="M53" s="64">
        <f t="shared" si="6"/>
        <v>10268.568831600003</v>
      </c>
      <c r="N53" s="65">
        <f t="shared" si="7"/>
        <v>17970.894000000004</v>
      </c>
    </row>
    <row r="54" spans="1:14" x14ac:dyDescent="0.25">
      <c r="A54" s="41" t="s">
        <v>22</v>
      </c>
      <c r="B54" s="53">
        <v>8.591549295774648</v>
      </c>
      <c r="C54" s="55">
        <v>10.347826086956522</v>
      </c>
      <c r="D54" s="60"/>
      <c r="E54" s="54"/>
      <c r="F54" s="64">
        <f t="shared" si="8"/>
        <v>5413.0961568599996</v>
      </c>
      <c r="G54" s="64">
        <f t="shared" si="1"/>
        <v>29087.586802079997</v>
      </c>
      <c r="H54" s="64">
        <f t="shared" si="2"/>
        <v>13530.338841059998</v>
      </c>
      <c r="I54" s="66">
        <f t="shared" si="3"/>
        <v>48031.021800000002</v>
      </c>
      <c r="K54" s="64">
        <f t="shared" si="4"/>
        <v>1938.0266494615382</v>
      </c>
      <c r="L54" s="64">
        <f t="shared" si="5"/>
        <v>27119.007391430769</v>
      </c>
      <c r="M54" s="64">
        <f t="shared" si="6"/>
        <v>15495.30272833846</v>
      </c>
      <c r="N54" s="65">
        <f t="shared" si="7"/>
        <v>44552.336769230766</v>
      </c>
    </row>
    <row r="55" spans="1:14" x14ac:dyDescent="0.25">
      <c r="A55" s="41" t="s">
        <v>23</v>
      </c>
      <c r="B55" s="53">
        <v>8.4166666666666661</v>
      </c>
      <c r="C55" s="55">
        <v>8.8529411764705888</v>
      </c>
      <c r="D55" s="60"/>
      <c r="E55" s="56"/>
      <c r="F55" s="64">
        <f t="shared" si="8"/>
        <v>4177.6398608999998</v>
      </c>
      <c r="G55" s="64">
        <f t="shared" si="1"/>
        <v>10442.8466109</v>
      </c>
      <c r="H55" s="64">
        <f t="shared" si="2"/>
        <v>10442.8466109</v>
      </c>
      <c r="I55" s="66">
        <f t="shared" si="3"/>
        <v>25063.333082699999</v>
      </c>
      <c r="K55" s="64">
        <f t="shared" si="4"/>
        <v>7238.7148063999994</v>
      </c>
      <c r="L55" s="64">
        <f t="shared" si="5"/>
        <v>39831.397544399995</v>
      </c>
      <c r="M55" s="64">
        <f t="shared" si="6"/>
        <v>14483.584982533333</v>
      </c>
      <c r="N55" s="65">
        <f t="shared" si="7"/>
        <v>61553.69733333333</v>
      </c>
    </row>
    <row r="56" spans="1:14" x14ac:dyDescent="0.25">
      <c r="A56" s="41" t="s">
        <v>24</v>
      </c>
      <c r="B56" s="53">
        <v>9.75</v>
      </c>
      <c r="C56" s="55">
        <v>11.555555555555555</v>
      </c>
      <c r="D56" s="60"/>
      <c r="E56" s="54"/>
      <c r="F56" s="64">
        <f t="shared" si="8"/>
        <v>1006.56356346</v>
      </c>
      <c r="G56" s="64">
        <f t="shared" si="1"/>
        <v>5035.2345365400006</v>
      </c>
      <c r="H56" s="64">
        <f t="shared" si="2"/>
        <v>6041.7981</v>
      </c>
      <c r="I56" s="66">
        <f t="shared" si="3"/>
        <v>12083.5962</v>
      </c>
      <c r="K56" s="64">
        <f t="shared" si="4"/>
        <v>1673.8743736000004</v>
      </c>
      <c r="L56" s="64">
        <f t="shared" si="5"/>
        <v>11718.627252800003</v>
      </c>
      <c r="M56" s="64">
        <f t="shared" si="6"/>
        <v>1673.8743736000004</v>
      </c>
      <c r="N56" s="65">
        <f t="shared" si="7"/>
        <v>15066.376000000002</v>
      </c>
    </row>
    <row r="57" spans="1:14" x14ac:dyDescent="0.25">
      <c r="A57" s="41" t="s">
        <v>25</v>
      </c>
      <c r="B57" s="53">
        <v>9.578125</v>
      </c>
      <c r="C57" s="55">
        <v>10.554054054054054</v>
      </c>
      <c r="D57" s="60"/>
      <c r="E57" s="54"/>
      <c r="F57" s="64">
        <f>F22*B22</f>
        <v>7325.4260355769229</v>
      </c>
      <c r="G57" s="64">
        <f t="shared" si="1"/>
        <v>22796.968990384616</v>
      </c>
      <c r="H57" s="64">
        <f t="shared" si="2"/>
        <v>30669.522281730766</v>
      </c>
      <c r="I57" s="66">
        <f t="shared" si="3"/>
        <v>60791.917307692303</v>
      </c>
      <c r="K57" s="64">
        <f t="shared" si="4"/>
        <v>2622.1228757926833</v>
      </c>
      <c r="L57" s="64">
        <f t="shared" si="5"/>
        <v>20970.51661207317</v>
      </c>
      <c r="M57" s="64">
        <f t="shared" si="6"/>
        <v>8739.3318535975613</v>
      </c>
      <c r="N57" s="65">
        <f t="shared" si="7"/>
        <v>32331.971341463417</v>
      </c>
    </row>
    <row r="58" spans="1:14" x14ac:dyDescent="0.25">
      <c r="A58" s="41" t="s">
        <v>26</v>
      </c>
      <c r="B58" s="53">
        <v>7.6842105263157894</v>
      </c>
      <c r="C58" s="55">
        <v>11.2</v>
      </c>
      <c r="D58" s="60"/>
      <c r="E58" s="54"/>
      <c r="F58" s="64">
        <f t="shared" si="8"/>
        <v>14879.723044421056</v>
      </c>
      <c r="G58" s="64">
        <f t="shared" si="1"/>
        <v>5723.9741381052645</v>
      </c>
      <c r="H58" s="64">
        <f t="shared" si="2"/>
        <v>22891.547028000005</v>
      </c>
      <c r="I58" s="66">
        <f t="shared" si="3"/>
        <v>43495.244210526325</v>
      </c>
      <c r="K58" s="64">
        <f t="shared" si="4"/>
        <v>13140.867764705879</v>
      </c>
      <c r="L58" s="64">
        <f t="shared" si="5"/>
        <v>4927.8254117647048</v>
      </c>
      <c r="M58" s="64">
        <f t="shared" si="6"/>
        <v>14783.476235294114</v>
      </c>
      <c r="N58" s="65">
        <f t="shared" si="7"/>
        <v>32852.169411764698</v>
      </c>
    </row>
    <row r="59" spans="1:14" x14ac:dyDescent="0.25">
      <c r="A59" s="41" t="s">
        <v>27</v>
      </c>
      <c r="B59" s="53">
        <v>9.8586956521739122</v>
      </c>
      <c r="C59" s="55">
        <v>10.386363636363637</v>
      </c>
      <c r="D59" s="60"/>
      <c r="E59" s="54"/>
      <c r="F59" s="64">
        <f t="shared" si="8"/>
        <v>4280.2877915816316</v>
      </c>
      <c r="G59" s="64">
        <f t="shared" si="1"/>
        <v>11004.445550892853</v>
      </c>
      <c r="H59" s="64">
        <f t="shared" si="2"/>
        <v>12838.051096301018</v>
      </c>
      <c r="I59" s="66">
        <f t="shared" si="3"/>
        <v>28122.784438775503</v>
      </c>
      <c r="K59" s="64">
        <f t="shared" si="4"/>
        <v>0</v>
      </c>
      <c r="L59" s="64">
        <f t="shared" si="5"/>
        <v>10984.856992447916</v>
      </c>
      <c r="M59" s="64">
        <f t="shared" si="6"/>
        <v>4118.7549867187499</v>
      </c>
      <c r="N59" s="65">
        <f t="shared" si="7"/>
        <v>15103.611979166666</v>
      </c>
    </row>
    <row r="60" spans="1:14" x14ac:dyDescent="0.25">
      <c r="A60" s="41" t="s">
        <v>28</v>
      </c>
      <c r="B60" s="53">
        <v>8.7624999999999993</v>
      </c>
      <c r="C60" s="55">
        <v>8.625</v>
      </c>
      <c r="D60" s="60"/>
      <c r="E60" s="54"/>
      <c r="F60" s="64">
        <f t="shared" si="8"/>
        <v>1250.5215671874998</v>
      </c>
      <c r="G60" s="64">
        <f t="shared" si="1"/>
        <v>18132.562724218747</v>
      </c>
      <c r="H60" s="64">
        <f t="shared" si="2"/>
        <v>5627.3470523437491</v>
      </c>
      <c r="I60" s="66">
        <f t="shared" si="3"/>
        <v>25010.431343749999</v>
      </c>
      <c r="K60" s="64">
        <f t="shared" si="4"/>
        <v>423.04685777307697</v>
      </c>
      <c r="L60" s="64">
        <f t="shared" si="5"/>
        <v>2962.3437231576927</v>
      </c>
      <c r="M60" s="64">
        <f t="shared" si="6"/>
        <v>1692.6952904653847</v>
      </c>
      <c r="N60" s="65">
        <f t="shared" si="7"/>
        <v>5078.0858713961543</v>
      </c>
    </row>
    <row r="61" spans="1:14" x14ac:dyDescent="0.25">
      <c r="A61" s="41" t="s">
        <v>29</v>
      </c>
      <c r="B61" s="53">
        <v>7.7222222222222223</v>
      </c>
      <c r="C61" s="55">
        <v>10.75</v>
      </c>
      <c r="D61" s="60"/>
      <c r="E61" s="54"/>
      <c r="F61" s="64">
        <f t="shared" si="8"/>
        <v>835.10710720000009</v>
      </c>
      <c r="G61" s="64">
        <f t="shared" si="1"/>
        <v>5846.5014219636369</v>
      </c>
      <c r="H61" s="64">
        <f t="shared" si="2"/>
        <v>835.10710720000009</v>
      </c>
      <c r="I61" s="66">
        <f t="shared" si="3"/>
        <v>7516.7156363636377</v>
      </c>
      <c r="K61" s="64">
        <f t="shared" si="4"/>
        <v>0</v>
      </c>
      <c r="L61" s="64">
        <f t="shared" si="5"/>
        <v>26460.480000000003</v>
      </c>
      <c r="M61" s="64">
        <f t="shared" si="6"/>
        <v>15876.288</v>
      </c>
      <c r="N61" s="65">
        <f t="shared" si="7"/>
        <v>42336.768000000004</v>
      </c>
    </row>
    <row r="62" spans="1:14" x14ac:dyDescent="0.25">
      <c r="A62" s="41" t="s">
        <v>30</v>
      </c>
      <c r="B62" s="53">
        <v>8.2234042553191493</v>
      </c>
      <c r="C62" s="55">
        <v>11.125</v>
      </c>
      <c r="D62" s="60"/>
      <c r="E62" s="56"/>
      <c r="F62" s="64">
        <f t="shared" si="8"/>
        <v>39309.280808174306</v>
      </c>
      <c r="G62" s="64">
        <f t="shared" si="1"/>
        <v>89538.946676374049</v>
      </c>
      <c r="H62" s="64">
        <f t="shared" si="2"/>
        <v>76422.168380591611</v>
      </c>
      <c r="I62" s="66">
        <f t="shared" si="3"/>
        <v>205270.39586513996</v>
      </c>
      <c r="K62" s="64">
        <f t="shared" si="4"/>
        <v>14120.503593750002</v>
      </c>
      <c r="L62" s="64">
        <f t="shared" si="5"/>
        <v>28241.007187500003</v>
      </c>
      <c r="M62" s="64">
        <f t="shared" si="6"/>
        <v>14120.503593750002</v>
      </c>
      <c r="N62" s="65">
        <f t="shared" si="7"/>
        <v>56482.014375000006</v>
      </c>
    </row>
    <row r="63" spans="1:14" x14ac:dyDescent="0.25">
      <c r="A63" s="41" t="s">
        <v>31</v>
      </c>
      <c r="B63" s="53">
        <v>10.142857142857142</v>
      </c>
      <c r="C63" s="55">
        <v>11.53448275862069</v>
      </c>
      <c r="D63" s="60"/>
      <c r="E63" s="54"/>
      <c r="F63" s="64">
        <f t="shared" si="8"/>
        <v>919.89249634285693</v>
      </c>
      <c r="G63" s="64">
        <f t="shared" si="1"/>
        <v>11502.521298808158</v>
      </c>
      <c r="H63" s="64">
        <f t="shared" si="2"/>
        <v>6901.12626983265</v>
      </c>
      <c r="I63" s="66">
        <f t="shared" si="3"/>
        <v>19323.540064983667</v>
      </c>
      <c r="K63" s="64">
        <f t="shared" si="4"/>
        <v>1530.0573454596777</v>
      </c>
      <c r="L63" s="64">
        <f t="shared" si="5"/>
        <v>24467.612680872582</v>
      </c>
      <c r="M63" s="64">
        <f t="shared" si="6"/>
        <v>18351.818247861291</v>
      </c>
      <c r="N63" s="65">
        <f t="shared" si="7"/>
        <v>44349.488274193551</v>
      </c>
    </row>
    <row r="64" spans="1:14" x14ac:dyDescent="0.25">
      <c r="A64" s="41" t="s">
        <v>32</v>
      </c>
      <c r="B64" s="53">
        <v>9.4411764705882355</v>
      </c>
      <c r="C64" s="55">
        <v>11.761904761904763</v>
      </c>
      <c r="D64" s="60"/>
      <c r="E64" s="54"/>
      <c r="F64" s="64">
        <f t="shared" si="8"/>
        <v>0</v>
      </c>
      <c r="G64" s="64">
        <f t="shared" si="1"/>
        <v>9061.4843961525003</v>
      </c>
      <c r="H64" s="64">
        <f t="shared" si="2"/>
        <v>3775.2975788475001</v>
      </c>
      <c r="I64" s="66">
        <f t="shared" si="3"/>
        <v>12836.781975</v>
      </c>
      <c r="K64" s="64">
        <f t="shared" si="4"/>
        <v>0</v>
      </c>
      <c r="L64" s="64">
        <f t="shared" si="5"/>
        <v>20713.377914728575</v>
      </c>
      <c r="M64" s="64">
        <f t="shared" si="6"/>
        <v>6473.1005138428582</v>
      </c>
      <c r="N64" s="65">
        <f t="shared" si="7"/>
        <v>27186.478428571434</v>
      </c>
    </row>
    <row r="65" spans="1:14" x14ac:dyDescent="0.25">
      <c r="A65" s="41" t="s">
        <v>33</v>
      </c>
      <c r="B65" s="53">
        <v>9.15</v>
      </c>
      <c r="C65" s="55">
        <v>8.9166666666666661</v>
      </c>
      <c r="D65" s="60"/>
      <c r="E65" s="54"/>
      <c r="F65" s="64">
        <f t="shared" si="8"/>
        <v>4460.1967422680418</v>
      </c>
      <c r="G65" s="64">
        <f t="shared" si="1"/>
        <v>21743.459118556701</v>
      </c>
      <c r="H65" s="64">
        <f t="shared" si="2"/>
        <v>18398.311561855669</v>
      </c>
      <c r="I65" s="66">
        <f t="shared" si="3"/>
        <v>44601.967422680413</v>
      </c>
      <c r="K65" s="64">
        <f t="shared" si="4"/>
        <v>2377.7033622499994</v>
      </c>
      <c r="L65" s="64">
        <f t="shared" si="5"/>
        <v>9509.3871122499986</v>
      </c>
      <c r="M65" s="64">
        <f t="shared" si="6"/>
        <v>2377.7033622499994</v>
      </c>
      <c r="N65" s="65">
        <f t="shared" si="7"/>
        <v>14264.793836749996</v>
      </c>
    </row>
    <row r="66" spans="1:14" x14ac:dyDescent="0.25">
      <c r="A66" s="41" t="s">
        <v>34</v>
      </c>
      <c r="B66" s="53">
        <v>9.9863013698630141</v>
      </c>
      <c r="C66" s="55">
        <v>12.9</v>
      </c>
      <c r="D66" s="60"/>
      <c r="E66" s="54"/>
      <c r="F66" s="64">
        <f t="shared" si="8"/>
        <v>14296.250673900002</v>
      </c>
      <c r="G66" s="64">
        <f t="shared" si="1"/>
        <v>25293.366576900004</v>
      </c>
      <c r="H66" s="64">
        <f t="shared" si="2"/>
        <v>40681.301749200007</v>
      </c>
      <c r="I66" s="66">
        <f t="shared" si="3"/>
        <v>80270.919000000009</v>
      </c>
      <c r="K66" s="64">
        <f t="shared" si="4"/>
        <v>9810.3984</v>
      </c>
      <c r="L66" s="64">
        <f t="shared" si="5"/>
        <v>4905.1992</v>
      </c>
      <c r="M66" s="64">
        <f t="shared" si="6"/>
        <v>9810.3984</v>
      </c>
      <c r="N66" s="65">
        <f t="shared" si="7"/>
        <v>24525.995999999999</v>
      </c>
    </row>
    <row r="67" spans="1:14" x14ac:dyDescent="0.25">
      <c r="A67" s="41" t="s">
        <v>35</v>
      </c>
      <c r="B67" s="53">
        <v>9.8000000000000007</v>
      </c>
      <c r="C67" s="55">
        <v>11.891891891891891</v>
      </c>
      <c r="D67" s="60"/>
      <c r="E67" s="54"/>
      <c r="F67" s="64">
        <f t="shared" si="8"/>
        <v>15472.743051150002</v>
      </c>
      <c r="G67" s="64">
        <f t="shared" si="1"/>
        <v>14178.996631800002</v>
      </c>
      <c r="H67" s="64">
        <f t="shared" si="2"/>
        <v>28363.794817050006</v>
      </c>
      <c r="I67" s="66">
        <f t="shared" si="3"/>
        <v>58015.534500000009</v>
      </c>
      <c r="K67" s="64">
        <f t="shared" si="4"/>
        <v>13170.592511999997</v>
      </c>
      <c r="L67" s="64">
        <f t="shared" si="5"/>
        <v>13170.592511999997</v>
      </c>
      <c r="M67" s="64">
        <f t="shared" si="6"/>
        <v>27808.796278421047</v>
      </c>
      <c r="N67" s="65">
        <f t="shared" si="7"/>
        <v>54149.981302421045</v>
      </c>
    </row>
    <row r="68" spans="1:14" x14ac:dyDescent="0.25">
      <c r="A68" s="41" t="s">
        <v>36</v>
      </c>
      <c r="B68" s="53">
        <v>9.6341463414634152</v>
      </c>
      <c r="C68" s="55">
        <v>10.547619047619047</v>
      </c>
      <c r="D68" s="60"/>
      <c r="E68" s="54"/>
      <c r="F68" s="64">
        <f t="shared" si="8"/>
        <v>42253.393348298501</v>
      </c>
      <c r="G68" s="64">
        <f t="shared" si="1"/>
        <v>18484.506008597011</v>
      </c>
      <c r="H68" s="64">
        <f t="shared" si="2"/>
        <v>47537.774679402981</v>
      </c>
      <c r="I68" s="66">
        <f t="shared" si="3"/>
        <v>108275.6740362985</v>
      </c>
      <c r="K68" s="64">
        <f t="shared" si="4"/>
        <v>6639.2238744774204</v>
      </c>
      <c r="L68" s="64">
        <f t="shared" si="5"/>
        <v>6639.2238744774204</v>
      </c>
      <c r="M68" s="64">
        <f t="shared" si="6"/>
        <v>56454.324857032261</v>
      </c>
      <c r="N68" s="65">
        <f t="shared" si="7"/>
        <v>69732.772605987106</v>
      </c>
    </row>
    <row r="69" spans="1:14" x14ac:dyDescent="0.25">
      <c r="A69" s="89" t="s">
        <v>125</v>
      </c>
      <c r="B69" s="63">
        <f>AVERAGE(B37:B68)</f>
        <v>9.7846734747325375</v>
      </c>
      <c r="C69" s="63">
        <f>AVERAGE(C37:C68)</f>
        <v>10.722938053210882</v>
      </c>
      <c r="D69" s="62"/>
    </row>
    <row r="70" spans="1:14" x14ac:dyDescent="0.25">
      <c r="D70" s="62"/>
      <c r="E70" s="6" t="s">
        <v>161</v>
      </c>
      <c r="F70" s="114">
        <f>AVERAGE(F37:F68)</f>
        <v>7909.093352966378</v>
      </c>
      <c r="G70" s="114">
        <f t="shared" ref="G70:H70" si="9">AVERAGE(G37:G68)</f>
        <v>19455.286696330513</v>
      </c>
      <c r="H70" s="114">
        <f t="shared" si="9"/>
        <v>17340.767408712603</v>
      </c>
    </row>
    <row r="71" spans="1:14" x14ac:dyDescent="0.25">
      <c r="D71" s="62"/>
    </row>
    <row r="72" spans="1:14" x14ac:dyDescent="0.25">
      <c r="D72" s="62"/>
      <c r="F72" s="5">
        <f>SUM(F37:F68)</f>
        <v>253090.9872949241</v>
      </c>
      <c r="G72" s="5">
        <f t="shared" ref="G72:H72" si="10">SUM(G37:G68)</f>
        <v>622569.17428257642</v>
      </c>
      <c r="H72" s="5">
        <f t="shared" si="10"/>
        <v>554904.55707880331</v>
      </c>
    </row>
    <row r="73" spans="1:14" x14ac:dyDescent="0.25">
      <c r="D73" s="62"/>
    </row>
    <row r="74" spans="1:14" x14ac:dyDescent="0.25">
      <c r="D74" s="62"/>
    </row>
    <row r="75" spans="1:14" x14ac:dyDescent="0.25">
      <c r="D75" s="62"/>
    </row>
    <row r="76" spans="1:14" x14ac:dyDescent="0.25">
      <c r="D76" s="62"/>
    </row>
    <row r="77" spans="1:14" x14ac:dyDescent="0.25">
      <c r="D77" s="62"/>
    </row>
    <row r="78" spans="1:14" x14ac:dyDescent="0.25">
      <c r="D78" s="62"/>
    </row>
    <row r="79" spans="1:14" x14ac:dyDescent="0.25">
      <c r="D79" s="62"/>
    </row>
    <row r="80" spans="1:14" x14ac:dyDescent="0.25">
      <c r="D80" s="62"/>
    </row>
    <row r="81" spans="4:4" x14ac:dyDescent="0.25">
      <c r="D81" s="62"/>
    </row>
    <row r="82" spans="4:4" x14ac:dyDescent="0.25">
      <c r="D82" s="62"/>
    </row>
    <row r="83" spans="4:4" x14ac:dyDescent="0.25">
      <c r="D83" s="62"/>
    </row>
    <row r="84" spans="4:4" x14ac:dyDescent="0.25">
      <c r="D84" s="62"/>
    </row>
    <row r="85" spans="4:4" x14ac:dyDescent="0.25">
      <c r="D85" s="62"/>
    </row>
    <row r="86" spans="4:4" x14ac:dyDescent="0.25">
      <c r="D86" s="62"/>
    </row>
    <row r="87" spans="4:4" x14ac:dyDescent="0.25">
      <c r="D87" s="62"/>
    </row>
    <row r="88" spans="4:4" x14ac:dyDescent="0.25">
      <c r="D88" s="62"/>
    </row>
    <row r="89" spans="4:4" x14ac:dyDescent="0.25">
      <c r="D89" s="62"/>
    </row>
    <row r="90" spans="4:4" x14ac:dyDescent="0.25">
      <c r="D90" s="62"/>
    </row>
    <row r="91" spans="4:4" x14ac:dyDescent="0.25">
      <c r="D91" s="62"/>
    </row>
    <row r="92" spans="4:4" x14ac:dyDescent="0.25">
      <c r="D92" s="62"/>
    </row>
    <row r="93" spans="4:4" x14ac:dyDescent="0.25">
      <c r="D93" s="62"/>
    </row>
    <row r="94" spans="4:4" x14ac:dyDescent="0.25">
      <c r="D94" s="62"/>
    </row>
    <row r="95" spans="4:4" x14ac:dyDescent="0.25">
      <c r="D95" s="62"/>
    </row>
    <row r="96" spans="4:4" x14ac:dyDescent="0.25">
      <c r="D96" s="62"/>
    </row>
    <row r="97" spans="4:4" x14ac:dyDescent="0.25">
      <c r="D97" s="62"/>
    </row>
    <row r="98" spans="4:4" x14ac:dyDescent="0.25">
      <c r="D98" s="62"/>
    </row>
    <row r="99" spans="4:4" x14ac:dyDescent="0.25">
      <c r="D99" s="62"/>
    </row>
    <row r="100" spans="4:4" x14ac:dyDescent="0.25">
      <c r="D100" s="62"/>
    </row>
    <row r="101" spans="4:4" x14ac:dyDescent="0.25">
      <c r="D101" s="62"/>
    </row>
    <row r="102" spans="4:4" x14ac:dyDescent="0.25">
      <c r="D102" s="62"/>
    </row>
    <row r="103" spans="4:4" x14ac:dyDescent="0.25">
      <c r="D103" s="62"/>
    </row>
    <row r="104" spans="4:4" x14ac:dyDescent="0.25">
      <c r="D104" s="62"/>
    </row>
    <row r="105" spans="4:4" x14ac:dyDescent="0.25">
      <c r="D105" s="62"/>
    </row>
    <row r="106" spans="4:4" x14ac:dyDescent="0.25">
      <c r="D106" s="62"/>
    </row>
    <row r="107" spans="4:4" x14ac:dyDescent="0.25">
      <c r="D107" s="62"/>
    </row>
    <row r="108" spans="4:4" x14ac:dyDescent="0.25">
      <c r="D108" s="62"/>
    </row>
    <row r="109" spans="4:4" x14ac:dyDescent="0.25">
      <c r="D109" s="62"/>
    </row>
    <row r="110" spans="4:4" x14ac:dyDescent="0.25">
      <c r="D110" s="62"/>
    </row>
    <row r="111" spans="4:4" x14ac:dyDescent="0.25">
      <c r="D111" s="62"/>
    </row>
    <row r="112" spans="4:4" x14ac:dyDescent="0.25">
      <c r="D112" s="62"/>
    </row>
    <row r="113" spans="4:4" x14ac:dyDescent="0.25">
      <c r="D113" s="62"/>
    </row>
    <row r="114" spans="4:4" x14ac:dyDescent="0.25">
      <c r="D114" s="62"/>
    </row>
    <row r="115" spans="4:4" x14ac:dyDescent="0.25">
      <c r="D115" s="62"/>
    </row>
    <row r="116" spans="4:4" x14ac:dyDescent="0.25">
      <c r="D116" s="62"/>
    </row>
    <row r="117" spans="4:4" x14ac:dyDescent="0.25">
      <c r="D117" s="62"/>
    </row>
    <row r="118" spans="4:4" x14ac:dyDescent="0.25">
      <c r="D118" s="62"/>
    </row>
    <row r="119" spans="4:4" x14ac:dyDescent="0.25">
      <c r="D119" s="62"/>
    </row>
    <row r="120" spans="4:4" x14ac:dyDescent="0.25">
      <c r="D120" s="62"/>
    </row>
    <row r="121" spans="4:4" x14ac:dyDescent="0.25">
      <c r="D121" s="62"/>
    </row>
    <row r="122" spans="4:4" x14ac:dyDescent="0.25">
      <c r="D122" s="62"/>
    </row>
    <row r="123" spans="4:4" x14ac:dyDescent="0.25">
      <c r="D123" s="62"/>
    </row>
    <row r="124" spans="4:4" x14ac:dyDescent="0.25">
      <c r="D124" s="62"/>
    </row>
    <row r="125" spans="4:4" x14ac:dyDescent="0.25">
      <c r="D125" s="62"/>
    </row>
    <row r="126" spans="4:4" x14ac:dyDescent="0.25">
      <c r="D126" s="62"/>
    </row>
    <row r="127" spans="4:4" x14ac:dyDescent="0.25">
      <c r="D127" s="62"/>
    </row>
    <row r="128" spans="4:4" x14ac:dyDescent="0.25">
      <c r="D128" s="62"/>
    </row>
    <row r="129" spans="4:4" x14ac:dyDescent="0.25">
      <c r="D129" s="62"/>
    </row>
    <row r="130" spans="4:4" x14ac:dyDescent="0.25">
      <c r="D130" s="62"/>
    </row>
    <row r="131" spans="4:4" x14ac:dyDescent="0.25">
      <c r="D131" s="62"/>
    </row>
    <row r="132" spans="4:4" x14ac:dyDescent="0.25">
      <c r="D132" s="62"/>
    </row>
    <row r="133" spans="4:4" x14ac:dyDescent="0.25">
      <c r="D133" s="62"/>
    </row>
    <row r="134" spans="4:4" x14ac:dyDescent="0.25">
      <c r="D134" s="62"/>
    </row>
    <row r="135" spans="4:4" x14ac:dyDescent="0.25">
      <c r="D135" s="62"/>
    </row>
    <row r="136" spans="4:4" x14ac:dyDescent="0.25">
      <c r="D136" s="62"/>
    </row>
    <row r="137" spans="4:4" x14ac:dyDescent="0.25">
      <c r="D137" s="62"/>
    </row>
    <row r="138" spans="4:4" x14ac:dyDescent="0.25">
      <c r="D138" s="62"/>
    </row>
    <row r="139" spans="4:4" x14ac:dyDescent="0.25">
      <c r="D139" s="62"/>
    </row>
    <row r="140" spans="4:4" x14ac:dyDescent="0.25">
      <c r="D140" s="62"/>
    </row>
    <row r="141" spans="4:4" x14ac:dyDescent="0.25">
      <c r="D141" s="62"/>
    </row>
    <row r="142" spans="4:4" x14ac:dyDescent="0.25">
      <c r="D142" s="62"/>
    </row>
    <row r="143" spans="4:4" x14ac:dyDescent="0.25">
      <c r="D143" s="62"/>
    </row>
    <row r="144" spans="4:4" x14ac:dyDescent="0.25">
      <c r="D144" s="62"/>
    </row>
    <row r="145" spans="4:4" x14ac:dyDescent="0.25">
      <c r="D145" s="62"/>
    </row>
    <row r="146" spans="4:4" x14ac:dyDescent="0.25">
      <c r="D146" s="62"/>
    </row>
    <row r="147" spans="4:4" x14ac:dyDescent="0.25">
      <c r="D147" s="62"/>
    </row>
    <row r="148" spans="4:4" x14ac:dyDescent="0.25">
      <c r="D148" s="62"/>
    </row>
    <row r="149" spans="4:4" x14ac:dyDescent="0.25">
      <c r="D149" s="62"/>
    </row>
    <row r="150" spans="4:4" x14ac:dyDescent="0.25">
      <c r="D150" s="62"/>
    </row>
    <row r="151" spans="4:4" x14ac:dyDescent="0.25">
      <c r="D151" s="62"/>
    </row>
    <row r="152" spans="4:4" x14ac:dyDescent="0.25">
      <c r="D152" s="62"/>
    </row>
    <row r="153" spans="4:4" x14ac:dyDescent="0.25">
      <c r="D153" s="62"/>
    </row>
    <row r="154" spans="4:4" x14ac:dyDescent="0.25">
      <c r="D154" s="62"/>
    </row>
    <row r="155" spans="4:4" x14ac:dyDescent="0.25">
      <c r="D155" s="62"/>
    </row>
    <row r="156" spans="4:4" x14ac:dyDescent="0.25">
      <c r="D156" s="62"/>
    </row>
    <row r="157" spans="4:4" x14ac:dyDescent="0.25">
      <c r="D157" s="62"/>
    </row>
    <row r="158" spans="4:4" x14ac:dyDescent="0.25">
      <c r="D158" s="62"/>
    </row>
    <row r="159" spans="4:4" x14ac:dyDescent="0.25">
      <c r="D159" s="62"/>
    </row>
    <row r="160" spans="4:4" x14ac:dyDescent="0.25">
      <c r="D160" s="62"/>
    </row>
    <row r="161" spans="4:4" x14ac:dyDescent="0.25">
      <c r="D161" s="62"/>
    </row>
    <row r="162" spans="4:4" x14ac:dyDescent="0.25">
      <c r="D162" s="62"/>
    </row>
    <row r="163" spans="4:4" x14ac:dyDescent="0.25">
      <c r="D163" s="62"/>
    </row>
    <row r="164" spans="4:4" x14ac:dyDescent="0.25">
      <c r="D164" s="62"/>
    </row>
    <row r="165" spans="4:4" x14ac:dyDescent="0.25">
      <c r="D165" s="62"/>
    </row>
    <row r="166" spans="4:4" x14ac:dyDescent="0.25">
      <c r="D166" s="62"/>
    </row>
    <row r="167" spans="4:4" x14ac:dyDescent="0.25">
      <c r="D167" s="62"/>
    </row>
    <row r="168" spans="4:4" x14ac:dyDescent="0.25">
      <c r="D168" s="62"/>
    </row>
    <row r="169" spans="4:4" x14ac:dyDescent="0.25">
      <c r="D169" s="62"/>
    </row>
    <row r="170" spans="4:4" x14ac:dyDescent="0.25">
      <c r="D170" s="62"/>
    </row>
    <row r="171" spans="4:4" x14ac:dyDescent="0.25">
      <c r="D171" s="62"/>
    </row>
    <row r="172" spans="4:4" x14ac:dyDescent="0.25">
      <c r="D172" s="62"/>
    </row>
    <row r="173" spans="4:4" x14ac:dyDescent="0.25">
      <c r="D173" s="62"/>
    </row>
    <row r="174" spans="4:4" x14ac:dyDescent="0.25">
      <c r="D174" s="62"/>
    </row>
    <row r="175" spans="4:4" x14ac:dyDescent="0.25">
      <c r="D175" s="62"/>
    </row>
    <row r="176" spans="4:4" x14ac:dyDescent="0.25">
      <c r="D176" s="62"/>
    </row>
    <row r="177" spans="4:4" x14ac:dyDescent="0.25">
      <c r="D177" s="62"/>
    </row>
    <row r="178" spans="4:4" x14ac:dyDescent="0.25">
      <c r="D178" s="62"/>
    </row>
    <row r="179" spans="4:4" x14ac:dyDescent="0.25">
      <c r="D179" s="62"/>
    </row>
    <row r="180" spans="4:4" x14ac:dyDescent="0.25">
      <c r="D180" s="62"/>
    </row>
    <row r="181" spans="4:4" x14ac:dyDescent="0.25">
      <c r="D181" s="62"/>
    </row>
    <row r="182" spans="4:4" x14ac:dyDescent="0.25">
      <c r="D182" s="62"/>
    </row>
    <row r="183" spans="4:4" x14ac:dyDescent="0.25">
      <c r="D183" s="62"/>
    </row>
    <row r="184" spans="4:4" x14ac:dyDescent="0.25">
      <c r="D184" s="62"/>
    </row>
    <row r="185" spans="4:4" x14ac:dyDescent="0.25">
      <c r="D185" s="62"/>
    </row>
    <row r="186" spans="4:4" x14ac:dyDescent="0.25">
      <c r="D186" s="62"/>
    </row>
    <row r="187" spans="4:4" x14ac:dyDescent="0.25">
      <c r="D187" s="62"/>
    </row>
    <row r="188" spans="4:4" x14ac:dyDescent="0.25">
      <c r="D188" s="62"/>
    </row>
    <row r="189" spans="4:4" x14ac:dyDescent="0.25">
      <c r="D189" s="62"/>
    </row>
    <row r="190" spans="4:4" x14ac:dyDescent="0.25">
      <c r="D190" s="62"/>
    </row>
    <row r="191" spans="4:4" x14ac:dyDescent="0.25">
      <c r="D191" s="62"/>
    </row>
    <row r="192" spans="4:4" x14ac:dyDescent="0.25">
      <c r="D192" s="62"/>
    </row>
    <row r="193" spans="4:4" x14ac:dyDescent="0.25">
      <c r="D193" s="62"/>
    </row>
    <row r="194" spans="4:4" x14ac:dyDescent="0.25">
      <c r="D194" s="62"/>
    </row>
    <row r="195" spans="4:4" x14ac:dyDescent="0.25">
      <c r="D195" s="62"/>
    </row>
    <row r="196" spans="4:4" x14ac:dyDescent="0.25">
      <c r="D196" s="62"/>
    </row>
    <row r="197" spans="4:4" x14ac:dyDescent="0.25">
      <c r="D197" s="62"/>
    </row>
    <row r="198" spans="4:4" x14ac:dyDescent="0.25">
      <c r="D198" s="62"/>
    </row>
    <row r="199" spans="4:4" x14ac:dyDescent="0.25">
      <c r="D199" s="62"/>
    </row>
    <row r="200" spans="4:4" x14ac:dyDescent="0.25">
      <c r="D200" s="62"/>
    </row>
    <row r="201" spans="4:4" x14ac:dyDescent="0.25">
      <c r="D201" s="62"/>
    </row>
    <row r="202" spans="4:4" x14ac:dyDescent="0.25">
      <c r="D202" s="62"/>
    </row>
    <row r="203" spans="4:4" x14ac:dyDescent="0.25">
      <c r="D203" s="62"/>
    </row>
    <row r="204" spans="4:4" x14ac:dyDescent="0.25">
      <c r="D204" s="62"/>
    </row>
    <row r="205" spans="4:4" x14ac:dyDescent="0.25">
      <c r="D205" s="62"/>
    </row>
    <row r="206" spans="4:4" x14ac:dyDescent="0.25">
      <c r="D206" s="62"/>
    </row>
    <row r="207" spans="4:4" x14ac:dyDescent="0.25">
      <c r="D207" s="62"/>
    </row>
    <row r="208" spans="4:4" x14ac:dyDescent="0.25">
      <c r="D208" s="62"/>
    </row>
    <row r="209" spans="4:4" x14ac:dyDescent="0.25">
      <c r="D209" s="62"/>
    </row>
    <row r="210" spans="4:4" x14ac:dyDescent="0.25">
      <c r="D210" s="62"/>
    </row>
    <row r="211" spans="4:4" x14ac:dyDescent="0.25">
      <c r="D211" s="62"/>
    </row>
    <row r="212" spans="4:4" x14ac:dyDescent="0.25">
      <c r="D212" s="62"/>
    </row>
    <row r="213" spans="4:4" x14ac:dyDescent="0.25">
      <c r="D213" s="62"/>
    </row>
    <row r="214" spans="4:4" x14ac:dyDescent="0.25">
      <c r="D214" s="62"/>
    </row>
    <row r="215" spans="4:4" x14ac:dyDescent="0.25">
      <c r="D215" s="62"/>
    </row>
    <row r="216" spans="4:4" x14ac:dyDescent="0.25">
      <c r="D216" s="62"/>
    </row>
    <row r="217" spans="4:4" x14ac:dyDescent="0.25">
      <c r="D217" s="62"/>
    </row>
    <row r="218" spans="4:4" x14ac:dyDescent="0.25">
      <c r="D218" s="62"/>
    </row>
    <row r="219" spans="4:4" x14ac:dyDescent="0.25">
      <c r="D219" s="62"/>
    </row>
    <row r="220" spans="4:4" x14ac:dyDescent="0.25">
      <c r="D220" s="62"/>
    </row>
    <row r="221" spans="4:4" x14ac:dyDescent="0.25">
      <c r="D221" s="62"/>
    </row>
    <row r="222" spans="4:4" x14ac:dyDescent="0.25">
      <c r="D222" s="62"/>
    </row>
    <row r="223" spans="4:4" x14ac:dyDescent="0.25">
      <c r="D223" s="62"/>
    </row>
    <row r="224" spans="4:4" x14ac:dyDescent="0.25">
      <c r="D224" s="62"/>
    </row>
    <row r="225" spans="4:4" x14ac:dyDescent="0.25">
      <c r="D225" s="62"/>
    </row>
    <row r="226" spans="4:4" x14ac:dyDescent="0.25">
      <c r="D226" s="62"/>
    </row>
    <row r="227" spans="4:4" x14ac:dyDescent="0.25">
      <c r="D227" s="62"/>
    </row>
    <row r="228" spans="4:4" x14ac:dyDescent="0.25">
      <c r="D228" s="62"/>
    </row>
    <row r="229" spans="4:4" x14ac:dyDescent="0.25">
      <c r="D229" s="62"/>
    </row>
    <row r="230" spans="4:4" x14ac:dyDescent="0.25">
      <c r="D230" s="62"/>
    </row>
    <row r="231" spans="4:4" x14ac:dyDescent="0.25">
      <c r="D231" s="62"/>
    </row>
    <row r="232" spans="4:4" x14ac:dyDescent="0.25">
      <c r="D232" s="62"/>
    </row>
    <row r="233" spans="4:4" x14ac:dyDescent="0.25">
      <c r="D233" s="62"/>
    </row>
    <row r="234" spans="4:4" x14ac:dyDescent="0.25">
      <c r="D234" s="62"/>
    </row>
    <row r="235" spans="4:4" x14ac:dyDescent="0.25">
      <c r="D235" s="62"/>
    </row>
    <row r="236" spans="4:4" x14ac:dyDescent="0.25">
      <c r="D236" s="62"/>
    </row>
    <row r="237" spans="4:4" x14ac:dyDescent="0.25">
      <c r="D237" s="62"/>
    </row>
    <row r="238" spans="4:4" x14ac:dyDescent="0.25">
      <c r="D238" s="62"/>
    </row>
    <row r="239" spans="4:4" x14ac:dyDescent="0.25">
      <c r="D239" s="62"/>
    </row>
    <row r="240" spans="4:4" x14ac:dyDescent="0.25">
      <c r="D240" s="62"/>
    </row>
    <row r="241" spans="4:4" x14ac:dyDescent="0.25">
      <c r="D241" s="62"/>
    </row>
    <row r="242" spans="4:4" x14ac:dyDescent="0.25">
      <c r="D242" s="62"/>
    </row>
    <row r="243" spans="4:4" x14ac:dyDescent="0.25">
      <c r="D243" s="62"/>
    </row>
    <row r="244" spans="4:4" x14ac:dyDescent="0.25">
      <c r="D244" s="62"/>
    </row>
    <row r="245" spans="4:4" x14ac:dyDescent="0.25">
      <c r="D245" s="62"/>
    </row>
    <row r="246" spans="4:4" x14ac:dyDescent="0.25">
      <c r="D246" s="62"/>
    </row>
    <row r="247" spans="4:4" x14ac:dyDescent="0.25">
      <c r="D247" s="62"/>
    </row>
    <row r="248" spans="4:4" x14ac:dyDescent="0.25">
      <c r="D248" s="62"/>
    </row>
    <row r="249" spans="4:4" x14ac:dyDescent="0.25">
      <c r="D249" s="62"/>
    </row>
    <row r="250" spans="4:4" x14ac:dyDescent="0.25">
      <c r="D250" s="62"/>
    </row>
    <row r="251" spans="4:4" x14ac:dyDescent="0.25">
      <c r="D251" s="62"/>
    </row>
    <row r="252" spans="4:4" x14ac:dyDescent="0.25">
      <c r="D252" s="62"/>
    </row>
    <row r="253" spans="4:4" x14ac:dyDescent="0.25">
      <c r="D253" s="62"/>
    </row>
    <row r="254" spans="4:4" x14ac:dyDescent="0.25">
      <c r="D254" s="62"/>
    </row>
    <row r="255" spans="4:4" x14ac:dyDescent="0.25">
      <c r="D255" s="62"/>
    </row>
    <row r="256" spans="4:4" x14ac:dyDescent="0.25">
      <c r="D256" s="62"/>
    </row>
    <row r="257" spans="4:4" x14ac:dyDescent="0.25">
      <c r="D257" s="62"/>
    </row>
    <row r="258" spans="4:4" x14ac:dyDescent="0.25">
      <c r="D258" s="62"/>
    </row>
    <row r="259" spans="4:4" x14ac:dyDescent="0.25">
      <c r="D259" s="62"/>
    </row>
    <row r="260" spans="4:4" x14ac:dyDescent="0.25">
      <c r="D260" s="62"/>
    </row>
    <row r="261" spans="4:4" x14ac:dyDescent="0.25">
      <c r="D261" s="62"/>
    </row>
    <row r="262" spans="4:4" x14ac:dyDescent="0.25">
      <c r="D262" s="62"/>
    </row>
    <row r="263" spans="4:4" x14ac:dyDescent="0.25">
      <c r="D263" s="62"/>
    </row>
    <row r="264" spans="4:4" x14ac:dyDescent="0.25">
      <c r="D264" s="62"/>
    </row>
    <row r="265" spans="4:4" x14ac:dyDescent="0.25">
      <c r="D265" s="62"/>
    </row>
    <row r="266" spans="4:4" x14ac:dyDescent="0.25">
      <c r="D266" s="62"/>
    </row>
    <row r="267" spans="4:4" x14ac:dyDescent="0.25">
      <c r="D267" s="62"/>
    </row>
    <row r="268" spans="4:4" x14ac:dyDescent="0.25">
      <c r="D268" s="62"/>
    </row>
    <row r="269" spans="4:4" x14ac:dyDescent="0.25">
      <c r="D269" s="62"/>
    </row>
    <row r="270" spans="4:4" x14ac:dyDescent="0.25">
      <c r="D270" s="62"/>
    </row>
    <row r="271" spans="4:4" x14ac:dyDescent="0.25">
      <c r="D271" s="62"/>
    </row>
    <row r="272" spans="4:4" x14ac:dyDescent="0.25">
      <c r="D272" s="62"/>
    </row>
    <row r="273" spans="4:4" x14ac:dyDescent="0.25">
      <c r="D273" s="62"/>
    </row>
    <row r="274" spans="4:4" x14ac:dyDescent="0.25">
      <c r="D274" s="62"/>
    </row>
    <row r="275" spans="4:4" x14ac:dyDescent="0.25">
      <c r="D275" s="62"/>
    </row>
    <row r="276" spans="4:4" x14ac:dyDescent="0.25">
      <c r="D276" s="62"/>
    </row>
    <row r="277" spans="4:4" x14ac:dyDescent="0.25">
      <c r="D277" s="62"/>
    </row>
    <row r="278" spans="4:4" x14ac:dyDescent="0.25">
      <c r="D278" s="62"/>
    </row>
    <row r="279" spans="4:4" x14ac:dyDescent="0.25">
      <c r="D279" s="62"/>
    </row>
    <row r="280" spans="4:4" x14ac:dyDescent="0.25">
      <c r="D280" s="62"/>
    </row>
    <row r="281" spans="4:4" x14ac:dyDescent="0.25">
      <c r="D281" s="62"/>
    </row>
    <row r="282" spans="4:4" x14ac:dyDescent="0.25">
      <c r="D282" s="62"/>
    </row>
    <row r="283" spans="4:4" x14ac:dyDescent="0.25">
      <c r="D283" s="62"/>
    </row>
    <row r="284" spans="4:4" x14ac:dyDescent="0.25">
      <c r="D284" s="62"/>
    </row>
    <row r="285" spans="4:4" x14ac:dyDescent="0.25">
      <c r="D285" s="62"/>
    </row>
    <row r="286" spans="4:4" x14ac:dyDescent="0.25">
      <c r="D286" s="62"/>
    </row>
    <row r="287" spans="4:4" x14ac:dyDescent="0.25">
      <c r="D287" s="62"/>
    </row>
    <row r="288" spans="4:4" x14ac:dyDescent="0.25">
      <c r="D288" s="62"/>
    </row>
    <row r="289" spans="4:4" x14ac:dyDescent="0.25">
      <c r="D289" s="62"/>
    </row>
    <row r="290" spans="4:4" x14ac:dyDescent="0.25">
      <c r="D290" s="62"/>
    </row>
    <row r="291" spans="4:4" x14ac:dyDescent="0.25">
      <c r="D291" s="62"/>
    </row>
    <row r="292" spans="4:4" x14ac:dyDescent="0.25">
      <c r="D292" s="62"/>
    </row>
    <row r="293" spans="4:4" x14ac:dyDescent="0.25">
      <c r="D293" s="62"/>
    </row>
    <row r="294" spans="4:4" x14ac:dyDescent="0.25">
      <c r="D294" s="62"/>
    </row>
    <row r="295" spans="4:4" x14ac:dyDescent="0.25">
      <c r="D295" s="62"/>
    </row>
    <row r="296" spans="4:4" x14ac:dyDescent="0.25">
      <c r="D296" s="62"/>
    </row>
    <row r="297" spans="4:4" x14ac:dyDescent="0.25">
      <c r="D297" s="62"/>
    </row>
    <row r="298" spans="4:4" x14ac:dyDescent="0.25">
      <c r="D298" s="62"/>
    </row>
    <row r="299" spans="4:4" x14ac:dyDescent="0.25">
      <c r="D299" s="62"/>
    </row>
    <row r="300" spans="4:4" x14ac:dyDescent="0.25">
      <c r="D300" s="62"/>
    </row>
    <row r="301" spans="4:4" x14ac:dyDescent="0.25">
      <c r="D301" s="62"/>
    </row>
    <row r="302" spans="4:4" x14ac:dyDescent="0.25">
      <c r="D302" s="62"/>
    </row>
    <row r="303" spans="4:4" x14ac:dyDescent="0.25">
      <c r="D303" s="62"/>
    </row>
    <row r="304" spans="4:4" x14ac:dyDescent="0.25">
      <c r="D304" s="62"/>
    </row>
    <row r="305" spans="4:4" x14ac:dyDescent="0.25">
      <c r="D305" s="62"/>
    </row>
    <row r="306" spans="4:4" x14ac:dyDescent="0.25">
      <c r="D306" s="62"/>
    </row>
    <row r="307" spans="4:4" x14ac:dyDescent="0.25">
      <c r="D307" s="62"/>
    </row>
    <row r="308" spans="4:4" x14ac:dyDescent="0.25">
      <c r="D308" s="62"/>
    </row>
    <row r="309" spans="4:4" x14ac:dyDescent="0.25">
      <c r="D309" s="62"/>
    </row>
    <row r="310" spans="4:4" x14ac:dyDescent="0.25">
      <c r="D310" s="62"/>
    </row>
    <row r="311" spans="4:4" x14ac:dyDescent="0.25">
      <c r="D311" s="62"/>
    </row>
    <row r="312" spans="4:4" x14ac:dyDescent="0.25">
      <c r="D312" s="62"/>
    </row>
    <row r="313" spans="4:4" x14ac:dyDescent="0.25">
      <c r="D313" s="62"/>
    </row>
    <row r="314" spans="4:4" x14ac:dyDescent="0.25">
      <c r="D314" s="62"/>
    </row>
    <row r="315" spans="4:4" x14ac:dyDescent="0.25">
      <c r="D315" s="62"/>
    </row>
    <row r="316" spans="4:4" x14ac:dyDescent="0.25">
      <c r="D316" s="62"/>
    </row>
    <row r="317" spans="4:4" x14ac:dyDescent="0.25">
      <c r="D317" s="62"/>
    </row>
    <row r="318" spans="4:4" x14ac:dyDescent="0.25">
      <c r="D318" s="62"/>
    </row>
    <row r="319" spans="4:4" x14ac:dyDescent="0.25">
      <c r="D319" s="62"/>
    </row>
    <row r="320" spans="4:4" x14ac:dyDescent="0.25">
      <c r="D320" s="62"/>
    </row>
    <row r="321" spans="4:4" x14ac:dyDescent="0.25">
      <c r="D321" s="62"/>
    </row>
    <row r="322" spans="4:4" x14ac:dyDescent="0.25">
      <c r="D322" s="62"/>
    </row>
    <row r="323" spans="4:4" x14ac:dyDescent="0.25">
      <c r="D323" s="62"/>
    </row>
    <row r="324" spans="4:4" x14ac:dyDescent="0.25">
      <c r="D324" s="62"/>
    </row>
    <row r="325" spans="4:4" x14ac:dyDescent="0.25">
      <c r="D325" s="62"/>
    </row>
    <row r="326" spans="4:4" x14ac:dyDescent="0.25">
      <c r="D326" s="62"/>
    </row>
    <row r="327" spans="4:4" x14ac:dyDescent="0.25">
      <c r="D327" s="62"/>
    </row>
    <row r="328" spans="4:4" x14ac:dyDescent="0.25">
      <c r="D328" s="62"/>
    </row>
    <row r="329" spans="4:4" x14ac:dyDescent="0.25">
      <c r="D329" s="62"/>
    </row>
    <row r="330" spans="4:4" x14ac:dyDescent="0.25">
      <c r="D330" s="62"/>
    </row>
    <row r="331" spans="4:4" x14ac:dyDescent="0.25">
      <c r="D331" s="62"/>
    </row>
    <row r="332" spans="4:4" x14ac:dyDescent="0.25">
      <c r="D332" s="62"/>
    </row>
    <row r="333" spans="4:4" x14ac:dyDescent="0.25">
      <c r="D333" s="62"/>
    </row>
    <row r="334" spans="4:4" x14ac:dyDescent="0.25">
      <c r="D334" s="62"/>
    </row>
    <row r="335" spans="4:4" x14ac:dyDescent="0.25">
      <c r="D335" s="62"/>
    </row>
    <row r="336" spans="4:4" x14ac:dyDescent="0.25">
      <c r="D336" s="62"/>
    </row>
    <row r="337" spans="4:4" x14ac:dyDescent="0.25">
      <c r="D337" s="62"/>
    </row>
    <row r="338" spans="4:4" x14ac:dyDescent="0.25">
      <c r="D338" s="62"/>
    </row>
    <row r="339" spans="4:4" x14ac:dyDescent="0.25">
      <c r="D339" s="62"/>
    </row>
    <row r="340" spans="4:4" x14ac:dyDescent="0.25">
      <c r="D340" s="62"/>
    </row>
    <row r="341" spans="4:4" x14ac:dyDescent="0.25">
      <c r="D341" s="62"/>
    </row>
    <row r="342" spans="4:4" x14ac:dyDescent="0.25">
      <c r="D342" s="62"/>
    </row>
    <row r="343" spans="4:4" x14ac:dyDescent="0.25">
      <c r="D343" s="62"/>
    </row>
    <row r="344" spans="4:4" x14ac:dyDescent="0.25">
      <c r="D344" s="62"/>
    </row>
    <row r="345" spans="4:4" x14ac:dyDescent="0.25">
      <c r="D345" s="62"/>
    </row>
    <row r="346" spans="4:4" x14ac:dyDescent="0.25">
      <c r="D346" s="62"/>
    </row>
    <row r="347" spans="4:4" x14ac:dyDescent="0.25">
      <c r="D347" s="62"/>
    </row>
    <row r="348" spans="4:4" x14ac:dyDescent="0.25">
      <c r="D348" s="62"/>
    </row>
    <row r="349" spans="4:4" x14ac:dyDescent="0.25">
      <c r="D349" s="62"/>
    </row>
    <row r="350" spans="4:4" x14ac:dyDescent="0.25">
      <c r="D350" s="62"/>
    </row>
    <row r="351" spans="4:4" x14ac:dyDescent="0.25">
      <c r="D351" s="62"/>
    </row>
    <row r="352" spans="4:4" x14ac:dyDescent="0.25">
      <c r="D352" s="62"/>
    </row>
    <row r="353" spans="4:4" x14ac:dyDescent="0.25">
      <c r="D353" s="62"/>
    </row>
    <row r="354" spans="4:4" x14ac:dyDescent="0.25">
      <c r="D354" s="62"/>
    </row>
    <row r="355" spans="4:4" x14ac:dyDescent="0.25">
      <c r="D355" s="62"/>
    </row>
    <row r="356" spans="4:4" x14ac:dyDescent="0.25">
      <c r="D356" s="62"/>
    </row>
    <row r="357" spans="4:4" x14ac:dyDescent="0.25">
      <c r="D357" s="62"/>
    </row>
    <row r="358" spans="4:4" x14ac:dyDescent="0.25">
      <c r="D358" s="62"/>
    </row>
    <row r="359" spans="4:4" x14ac:dyDescent="0.25">
      <c r="D359" s="62"/>
    </row>
    <row r="360" spans="4:4" x14ac:dyDescent="0.25">
      <c r="D360" s="62"/>
    </row>
    <row r="361" spans="4:4" x14ac:dyDescent="0.25">
      <c r="D361" s="62"/>
    </row>
    <row r="362" spans="4:4" x14ac:dyDescent="0.25">
      <c r="D362" s="62"/>
    </row>
    <row r="363" spans="4:4" x14ac:dyDescent="0.25">
      <c r="D363" s="62"/>
    </row>
    <row r="364" spans="4:4" x14ac:dyDescent="0.25">
      <c r="D364" s="62"/>
    </row>
    <row r="365" spans="4:4" x14ac:dyDescent="0.25">
      <c r="D365" s="62"/>
    </row>
    <row r="366" spans="4:4" x14ac:dyDescent="0.25">
      <c r="D366" s="62"/>
    </row>
    <row r="367" spans="4:4" x14ac:dyDescent="0.25">
      <c r="D367" s="62"/>
    </row>
    <row r="368" spans="4:4" x14ac:dyDescent="0.25">
      <c r="D368" s="62"/>
    </row>
    <row r="369" spans="4:4" x14ac:dyDescent="0.25">
      <c r="D369" s="62"/>
    </row>
    <row r="370" spans="4:4" x14ac:dyDescent="0.25">
      <c r="D370" s="62"/>
    </row>
    <row r="371" spans="4:4" x14ac:dyDescent="0.25">
      <c r="D371" s="62"/>
    </row>
    <row r="372" spans="4:4" x14ac:dyDescent="0.25">
      <c r="D372" s="62"/>
    </row>
    <row r="373" spans="4:4" x14ac:dyDescent="0.25">
      <c r="D373" s="62"/>
    </row>
    <row r="374" spans="4:4" x14ac:dyDescent="0.25">
      <c r="D374" s="62"/>
    </row>
    <row r="375" spans="4:4" x14ac:dyDescent="0.25">
      <c r="D375" s="62"/>
    </row>
    <row r="376" spans="4:4" x14ac:dyDescent="0.25">
      <c r="D376" s="62"/>
    </row>
    <row r="377" spans="4:4" x14ac:dyDescent="0.25">
      <c r="D377" s="62"/>
    </row>
    <row r="378" spans="4:4" x14ac:dyDescent="0.25">
      <c r="D378" s="62"/>
    </row>
    <row r="379" spans="4:4" x14ac:dyDescent="0.25">
      <c r="D379" s="62"/>
    </row>
    <row r="380" spans="4:4" x14ac:dyDescent="0.25">
      <c r="D380" s="62"/>
    </row>
    <row r="381" spans="4:4" x14ac:dyDescent="0.25">
      <c r="D381" s="62"/>
    </row>
    <row r="382" spans="4:4" x14ac:dyDescent="0.25">
      <c r="D382" s="62"/>
    </row>
    <row r="383" spans="4:4" x14ac:dyDescent="0.25">
      <c r="D383" s="62"/>
    </row>
    <row r="384" spans="4:4" x14ac:dyDescent="0.25">
      <c r="D384" s="62"/>
    </row>
    <row r="385" spans="4:4" x14ac:dyDescent="0.25">
      <c r="D385" s="62"/>
    </row>
    <row r="386" spans="4:4" x14ac:dyDescent="0.25">
      <c r="D386" s="62"/>
    </row>
    <row r="387" spans="4:4" x14ac:dyDescent="0.25">
      <c r="D387" s="62"/>
    </row>
    <row r="388" spans="4:4" x14ac:dyDescent="0.25">
      <c r="D388" s="62"/>
    </row>
    <row r="389" spans="4:4" x14ac:dyDescent="0.25">
      <c r="D389" s="62"/>
    </row>
    <row r="390" spans="4:4" x14ac:dyDescent="0.25">
      <c r="D390" s="62"/>
    </row>
    <row r="391" spans="4:4" x14ac:dyDescent="0.25">
      <c r="D391" s="62"/>
    </row>
    <row r="392" spans="4:4" x14ac:dyDescent="0.25">
      <c r="D392" s="62"/>
    </row>
    <row r="393" spans="4:4" x14ac:dyDescent="0.25">
      <c r="D393" s="62"/>
    </row>
    <row r="394" spans="4:4" x14ac:dyDescent="0.25">
      <c r="D394" s="62"/>
    </row>
    <row r="395" spans="4:4" x14ac:dyDescent="0.25">
      <c r="D395" s="62"/>
    </row>
    <row r="396" spans="4:4" x14ac:dyDescent="0.25">
      <c r="D396" s="62"/>
    </row>
    <row r="397" spans="4:4" x14ac:dyDescent="0.25">
      <c r="D397" s="62"/>
    </row>
    <row r="398" spans="4:4" x14ac:dyDescent="0.25">
      <c r="D398" s="62"/>
    </row>
    <row r="399" spans="4:4" x14ac:dyDescent="0.25">
      <c r="D399" s="62"/>
    </row>
    <row r="400" spans="4:4" x14ac:dyDescent="0.25">
      <c r="D400" s="62"/>
    </row>
    <row r="401" spans="4:4" x14ac:dyDescent="0.25">
      <c r="D401" s="62"/>
    </row>
    <row r="402" spans="4:4" x14ac:dyDescent="0.25">
      <c r="D402" s="62"/>
    </row>
    <row r="403" spans="4:4" x14ac:dyDescent="0.25">
      <c r="D403" s="62"/>
    </row>
    <row r="404" spans="4:4" x14ac:dyDescent="0.25">
      <c r="D404" s="62"/>
    </row>
    <row r="405" spans="4:4" x14ac:dyDescent="0.25">
      <c r="D405" s="62"/>
    </row>
    <row r="406" spans="4:4" x14ac:dyDescent="0.25">
      <c r="D406" s="62"/>
    </row>
    <row r="407" spans="4:4" x14ac:dyDescent="0.25">
      <c r="D407" s="62"/>
    </row>
    <row r="408" spans="4:4" x14ac:dyDescent="0.25">
      <c r="D408" s="62"/>
    </row>
    <row r="409" spans="4:4" x14ac:dyDescent="0.25">
      <c r="D409" s="62"/>
    </row>
    <row r="410" spans="4:4" x14ac:dyDescent="0.25">
      <c r="D410" s="62"/>
    </row>
    <row r="411" spans="4:4" x14ac:dyDescent="0.25">
      <c r="D411" s="62"/>
    </row>
    <row r="412" spans="4:4" x14ac:dyDescent="0.25">
      <c r="D412" s="62"/>
    </row>
    <row r="413" spans="4:4" x14ac:dyDescent="0.25">
      <c r="D413" s="62"/>
    </row>
    <row r="414" spans="4:4" x14ac:dyDescent="0.25">
      <c r="D414" s="62"/>
    </row>
    <row r="415" spans="4:4" x14ac:dyDescent="0.25">
      <c r="D415" s="62"/>
    </row>
    <row r="416" spans="4:4" x14ac:dyDescent="0.25">
      <c r="D416" s="62"/>
    </row>
    <row r="417" spans="4:4" x14ac:dyDescent="0.25">
      <c r="D417" s="62"/>
    </row>
    <row r="418" spans="4:4" x14ac:dyDescent="0.25">
      <c r="D418" s="62"/>
    </row>
    <row r="419" spans="4:4" x14ac:dyDescent="0.25">
      <c r="D419" s="62"/>
    </row>
    <row r="420" spans="4:4" x14ac:dyDescent="0.25">
      <c r="D420" s="62"/>
    </row>
    <row r="421" spans="4:4" x14ac:dyDescent="0.25">
      <c r="D421" s="62"/>
    </row>
    <row r="422" spans="4:4" x14ac:dyDescent="0.25">
      <c r="D422" s="62"/>
    </row>
    <row r="423" spans="4:4" x14ac:dyDescent="0.25">
      <c r="D423" s="62"/>
    </row>
    <row r="424" spans="4:4" x14ac:dyDescent="0.25">
      <c r="D424" s="62"/>
    </row>
    <row r="425" spans="4:4" x14ac:dyDescent="0.25">
      <c r="D425" s="62"/>
    </row>
    <row r="426" spans="4:4" x14ac:dyDescent="0.25">
      <c r="D426" s="62"/>
    </row>
    <row r="427" spans="4:4" x14ac:dyDescent="0.25">
      <c r="D427" s="62"/>
    </row>
    <row r="428" spans="4:4" x14ac:dyDescent="0.25">
      <c r="D428" s="62"/>
    </row>
    <row r="429" spans="4:4" x14ac:dyDescent="0.25">
      <c r="D429" s="62"/>
    </row>
    <row r="430" spans="4:4" x14ac:dyDescent="0.25">
      <c r="D430" s="62"/>
    </row>
    <row r="431" spans="4:4" x14ac:dyDescent="0.25">
      <c r="D431" s="62"/>
    </row>
    <row r="432" spans="4:4" x14ac:dyDescent="0.25">
      <c r="D432" s="62"/>
    </row>
    <row r="433" spans="4:4" x14ac:dyDescent="0.25">
      <c r="D433" s="62"/>
    </row>
    <row r="434" spans="4:4" x14ac:dyDescent="0.25">
      <c r="D434" s="62"/>
    </row>
    <row r="435" spans="4:4" x14ac:dyDescent="0.25">
      <c r="D435" s="62"/>
    </row>
    <row r="436" spans="4:4" x14ac:dyDescent="0.25">
      <c r="D436" s="62"/>
    </row>
    <row r="437" spans="4:4" x14ac:dyDescent="0.25">
      <c r="D437" s="62"/>
    </row>
    <row r="438" spans="4:4" x14ac:dyDescent="0.25">
      <c r="D438" s="62"/>
    </row>
    <row r="439" spans="4:4" x14ac:dyDescent="0.25">
      <c r="D439" s="62"/>
    </row>
    <row r="440" spans="4:4" x14ac:dyDescent="0.25">
      <c r="D440" s="62"/>
    </row>
    <row r="441" spans="4:4" x14ac:dyDescent="0.25">
      <c r="D441" s="62"/>
    </row>
    <row r="442" spans="4:4" x14ac:dyDescent="0.25">
      <c r="D442" s="62"/>
    </row>
    <row r="443" spans="4:4" x14ac:dyDescent="0.25">
      <c r="D443" s="62"/>
    </row>
    <row r="444" spans="4:4" x14ac:dyDescent="0.25">
      <c r="D444" s="62"/>
    </row>
    <row r="445" spans="4:4" x14ac:dyDescent="0.25">
      <c r="D445" s="62"/>
    </row>
    <row r="446" spans="4:4" x14ac:dyDescent="0.25">
      <c r="D446" s="62"/>
    </row>
    <row r="447" spans="4:4" x14ac:dyDescent="0.25">
      <c r="D447" s="62"/>
    </row>
    <row r="448" spans="4:4" x14ac:dyDescent="0.25">
      <c r="D448" s="62"/>
    </row>
    <row r="449" spans="4:4" x14ac:dyDescent="0.25">
      <c r="D449" s="62"/>
    </row>
    <row r="450" spans="4:4" x14ac:dyDescent="0.25">
      <c r="D450" s="62"/>
    </row>
    <row r="451" spans="4:4" x14ac:dyDescent="0.25">
      <c r="D451" s="62"/>
    </row>
    <row r="452" spans="4:4" x14ac:dyDescent="0.25">
      <c r="D452" s="62"/>
    </row>
    <row r="453" spans="4:4" x14ac:dyDescent="0.25">
      <c r="D453" s="62"/>
    </row>
    <row r="454" spans="4:4" x14ac:dyDescent="0.25">
      <c r="D454" s="62"/>
    </row>
    <row r="455" spans="4:4" x14ac:dyDescent="0.25">
      <c r="D455" s="62"/>
    </row>
    <row r="456" spans="4:4" x14ac:dyDescent="0.25">
      <c r="D456" s="62"/>
    </row>
    <row r="457" spans="4:4" x14ac:dyDescent="0.25">
      <c r="D457" s="62"/>
    </row>
    <row r="458" spans="4:4" x14ac:dyDescent="0.25">
      <c r="D458" s="62"/>
    </row>
    <row r="459" spans="4:4" x14ac:dyDescent="0.25">
      <c r="D459" s="62"/>
    </row>
    <row r="460" spans="4:4" x14ac:dyDescent="0.25">
      <c r="D460" s="62"/>
    </row>
    <row r="461" spans="4:4" x14ac:dyDescent="0.25">
      <c r="D461" s="62"/>
    </row>
    <row r="462" spans="4:4" x14ac:dyDescent="0.25">
      <c r="D462" s="62"/>
    </row>
    <row r="463" spans="4:4" x14ac:dyDescent="0.25">
      <c r="D463" s="62"/>
    </row>
    <row r="464" spans="4:4" x14ac:dyDescent="0.25">
      <c r="D464" s="62"/>
    </row>
    <row r="465" spans="4:4" x14ac:dyDescent="0.25">
      <c r="D465" s="62"/>
    </row>
    <row r="466" spans="4:4" x14ac:dyDescent="0.25">
      <c r="D466" s="62"/>
    </row>
    <row r="467" spans="4:4" x14ac:dyDescent="0.25">
      <c r="D467" s="62"/>
    </row>
    <row r="468" spans="4:4" x14ac:dyDescent="0.25">
      <c r="D468" s="62"/>
    </row>
    <row r="469" spans="4:4" x14ac:dyDescent="0.25">
      <c r="D469" s="62"/>
    </row>
    <row r="470" spans="4:4" x14ac:dyDescent="0.25">
      <c r="D470" s="62"/>
    </row>
    <row r="471" spans="4:4" x14ac:dyDescent="0.25">
      <c r="D471" s="62"/>
    </row>
    <row r="472" spans="4:4" x14ac:dyDescent="0.25">
      <c r="D472" s="62"/>
    </row>
    <row r="473" spans="4:4" x14ac:dyDescent="0.25">
      <c r="D473" s="62"/>
    </row>
    <row r="474" spans="4:4" x14ac:dyDescent="0.25">
      <c r="D474" s="62"/>
    </row>
    <row r="475" spans="4:4" x14ac:dyDescent="0.25">
      <c r="D475" s="62"/>
    </row>
    <row r="476" spans="4:4" x14ac:dyDescent="0.25">
      <c r="D476" s="62"/>
    </row>
    <row r="477" spans="4:4" x14ac:dyDescent="0.25">
      <c r="D477" s="62"/>
    </row>
    <row r="478" spans="4:4" x14ac:dyDescent="0.25">
      <c r="D478" s="62"/>
    </row>
    <row r="479" spans="4:4" x14ac:dyDescent="0.25">
      <c r="D479" s="62"/>
    </row>
    <row r="480" spans="4:4" x14ac:dyDescent="0.25">
      <c r="D480" s="62"/>
    </row>
    <row r="481" spans="4:4" x14ac:dyDescent="0.25">
      <c r="D481" s="62"/>
    </row>
    <row r="482" spans="4:4" x14ac:dyDescent="0.25">
      <c r="D482" s="62"/>
    </row>
    <row r="483" spans="4:4" x14ac:dyDescent="0.25">
      <c r="D483" s="62"/>
    </row>
    <row r="484" spans="4:4" x14ac:dyDescent="0.25">
      <c r="D484" s="62"/>
    </row>
    <row r="485" spans="4:4" x14ac:dyDescent="0.25">
      <c r="D485" s="62"/>
    </row>
    <row r="486" spans="4:4" x14ac:dyDescent="0.25">
      <c r="D486" s="62"/>
    </row>
    <row r="487" spans="4:4" x14ac:dyDescent="0.25">
      <c r="D487" s="62"/>
    </row>
    <row r="488" spans="4:4" x14ac:dyDescent="0.25">
      <c r="D488" s="62"/>
    </row>
    <row r="489" spans="4:4" x14ac:dyDescent="0.25">
      <c r="D489" s="62"/>
    </row>
    <row r="490" spans="4:4" x14ac:dyDescent="0.25">
      <c r="D490" s="62"/>
    </row>
    <row r="491" spans="4:4" x14ac:dyDescent="0.25">
      <c r="D491" s="62"/>
    </row>
    <row r="492" spans="4:4" x14ac:dyDescent="0.25">
      <c r="D492" s="62"/>
    </row>
    <row r="493" spans="4:4" x14ac:dyDescent="0.25">
      <c r="D493" s="62"/>
    </row>
    <row r="494" spans="4:4" x14ac:dyDescent="0.25">
      <c r="D494" s="62"/>
    </row>
    <row r="495" spans="4:4" x14ac:dyDescent="0.25">
      <c r="D495" s="62"/>
    </row>
    <row r="496" spans="4:4" x14ac:dyDescent="0.25">
      <c r="D496" s="62"/>
    </row>
    <row r="497" spans="4:4" x14ac:dyDescent="0.25">
      <c r="D497" s="62"/>
    </row>
    <row r="498" spans="4:4" x14ac:dyDescent="0.25">
      <c r="D498" s="62"/>
    </row>
    <row r="499" spans="4:4" x14ac:dyDescent="0.25">
      <c r="D499" s="62"/>
    </row>
    <row r="500" spans="4:4" x14ac:dyDescent="0.25">
      <c r="D500" s="62"/>
    </row>
    <row r="501" spans="4:4" x14ac:dyDescent="0.25">
      <c r="D501" s="62"/>
    </row>
    <row r="502" spans="4:4" x14ac:dyDescent="0.25">
      <c r="D502" s="62"/>
    </row>
    <row r="503" spans="4:4" x14ac:dyDescent="0.25">
      <c r="D503" s="62"/>
    </row>
    <row r="504" spans="4:4" x14ac:dyDescent="0.25">
      <c r="D504" s="62"/>
    </row>
    <row r="505" spans="4:4" x14ac:dyDescent="0.25">
      <c r="D505" s="62"/>
    </row>
    <row r="506" spans="4:4" x14ac:dyDescent="0.25">
      <c r="D506" s="62"/>
    </row>
    <row r="507" spans="4:4" x14ac:dyDescent="0.25">
      <c r="D507" s="62"/>
    </row>
    <row r="508" spans="4:4" x14ac:dyDescent="0.25">
      <c r="D508" s="62"/>
    </row>
    <row r="509" spans="4:4" x14ac:dyDescent="0.25">
      <c r="D509" s="62"/>
    </row>
    <row r="510" spans="4:4" x14ac:dyDescent="0.25">
      <c r="D510" s="62"/>
    </row>
    <row r="511" spans="4:4" x14ac:dyDescent="0.25">
      <c r="D511" s="62"/>
    </row>
    <row r="512" spans="4:4" x14ac:dyDescent="0.25">
      <c r="D512" s="62"/>
    </row>
    <row r="513" spans="4:4" x14ac:dyDescent="0.25">
      <c r="D513" s="62"/>
    </row>
    <row r="514" spans="4:4" x14ac:dyDescent="0.25">
      <c r="D514" s="62"/>
    </row>
    <row r="515" spans="4:4" x14ac:dyDescent="0.25">
      <c r="D515" s="62"/>
    </row>
    <row r="516" spans="4:4" x14ac:dyDescent="0.25">
      <c r="D516" s="62"/>
    </row>
    <row r="517" spans="4:4" x14ac:dyDescent="0.25">
      <c r="D517" s="62"/>
    </row>
    <row r="518" spans="4:4" x14ac:dyDescent="0.25">
      <c r="D518" s="62"/>
    </row>
    <row r="519" spans="4:4" x14ac:dyDescent="0.25">
      <c r="D519" s="62"/>
    </row>
    <row r="520" spans="4:4" x14ac:dyDescent="0.25">
      <c r="D520" s="62"/>
    </row>
    <row r="521" spans="4:4" x14ac:dyDescent="0.25">
      <c r="D521" s="62"/>
    </row>
    <row r="522" spans="4:4" x14ac:dyDescent="0.25">
      <c r="D522" s="62"/>
    </row>
    <row r="523" spans="4:4" x14ac:dyDescent="0.25">
      <c r="D523" s="62"/>
    </row>
    <row r="524" spans="4:4" x14ac:dyDescent="0.25">
      <c r="D524" s="62"/>
    </row>
    <row r="525" spans="4:4" x14ac:dyDescent="0.25">
      <c r="D525" s="62"/>
    </row>
    <row r="526" spans="4:4" x14ac:dyDescent="0.25">
      <c r="D526" s="62"/>
    </row>
    <row r="527" spans="4:4" x14ac:dyDescent="0.25">
      <c r="D527" s="62"/>
    </row>
    <row r="528" spans="4:4" x14ac:dyDescent="0.25">
      <c r="D528" s="62"/>
    </row>
    <row r="529" spans="4:4" x14ac:dyDescent="0.25">
      <c r="D529" s="62"/>
    </row>
    <row r="530" spans="4:4" x14ac:dyDescent="0.25">
      <c r="D530" s="62"/>
    </row>
    <row r="531" spans="4:4" x14ac:dyDescent="0.25">
      <c r="D531" s="62"/>
    </row>
    <row r="532" spans="4:4" x14ac:dyDescent="0.25">
      <c r="D532" s="62"/>
    </row>
    <row r="533" spans="4:4" x14ac:dyDescent="0.25">
      <c r="D533" s="62"/>
    </row>
    <row r="534" spans="4:4" x14ac:dyDescent="0.25">
      <c r="D534" s="62"/>
    </row>
    <row r="535" spans="4:4" x14ac:dyDescent="0.25">
      <c r="D535" s="62"/>
    </row>
    <row r="536" spans="4:4" x14ac:dyDescent="0.25">
      <c r="D536" s="62"/>
    </row>
    <row r="537" spans="4:4" x14ac:dyDescent="0.25">
      <c r="D537" s="62"/>
    </row>
    <row r="538" spans="4:4" x14ac:dyDescent="0.25">
      <c r="D538" s="62"/>
    </row>
    <row r="539" spans="4:4" x14ac:dyDescent="0.25">
      <c r="D539" s="62"/>
    </row>
    <row r="540" spans="4:4" x14ac:dyDescent="0.25">
      <c r="D540" s="62"/>
    </row>
    <row r="541" spans="4:4" x14ac:dyDescent="0.25">
      <c r="D541" s="62"/>
    </row>
    <row r="542" spans="4:4" x14ac:dyDescent="0.25">
      <c r="D542" s="62"/>
    </row>
    <row r="543" spans="4:4" x14ac:dyDescent="0.25">
      <c r="D543" s="62"/>
    </row>
    <row r="544" spans="4:4" x14ac:dyDescent="0.25">
      <c r="D544" s="62"/>
    </row>
    <row r="545" spans="4:4" x14ac:dyDescent="0.25">
      <c r="D545" s="62"/>
    </row>
    <row r="546" spans="4:4" x14ac:dyDescent="0.25">
      <c r="D546" s="62"/>
    </row>
    <row r="547" spans="4:4" x14ac:dyDescent="0.25">
      <c r="D547" s="62"/>
    </row>
    <row r="548" spans="4:4" x14ac:dyDescent="0.25">
      <c r="D548" s="62"/>
    </row>
    <row r="549" spans="4:4" x14ac:dyDescent="0.25">
      <c r="D549" s="62"/>
    </row>
    <row r="550" spans="4:4" x14ac:dyDescent="0.25">
      <c r="D550" s="62"/>
    </row>
    <row r="551" spans="4:4" x14ac:dyDescent="0.25">
      <c r="D551" s="62"/>
    </row>
    <row r="552" spans="4:4" x14ac:dyDescent="0.25">
      <c r="D552" s="62"/>
    </row>
    <row r="553" spans="4:4" x14ac:dyDescent="0.25">
      <c r="D553" s="62"/>
    </row>
    <row r="554" spans="4:4" x14ac:dyDescent="0.25">
      <c r="D554" s="62"/>
    </row>
    <row r="555" spans="4:4" x14ac:dyDescent="0.25">
      <c r="D555" s="62"/>
    </row>
    <row r="556" spans="4:4" x14ac:dyDescent="0.25">
      <c r="D556" s="62"/>
    </row>
    <row r="557" spans="4:4" x14ac:dyDescent="0.25">
      <c r="D557" s="62"/>
    </row>
    <row r="558" spans="4:4" x14ac:dyDescent="0.25">
      <c r="D558" s="62"/>
    </row>
    <row r="559" spans="4:4" x14ac:dyDescent="0.25">
      <c r="D559" s="62"/>
    </row>
    <row r="560" spans="4:4" x14ac:dyDescent="0.25">
      <c r="D560" s="62"/>
    </row>
    <row r="561" spans="4:4" x14ac:dyDescent="0.25">
      <c r="D561" s="62"/>
    </row>
    <row r="562" spans="4:4" x14ac:dyDescent="0.25">
      <c r="D562" s="62"/>
    </row>
    <row r="563" spans="4:4" x14ac:dyDescent="0.25">
      <c r="D563" s="62"/>
    </row>
    <row r="564" spans="4:4" x14ac:dyDescent="0.25">
      <c r="D564" s="62"/>
    </row>
    <row r="565" spans="4:4" x14ac:dyDescent="0.25">
      <c r="D565" s="62"/>
    </row>
    <row r="566" spans="4:4" x14ac:dyDescent="0.25">
      <c r="D566" s="62"/>
    </row>
    <row r="567" spans="4:4" x14ac:dyDescent="0.25">
      <c r="D567" s="62"/>
    </row>
    <row r="568" spans="4:4" x14ac:dyDescent="0.25">
      <c r="D568" s="62"/>
    </row>
    <row r="569" spans="4:4" x14ac:dyDescent="0.25">
      <c r="D569" s="62"/>
    </row>
    <row r="570" spans="4:4" x14ac:dyDescent="0.25">
      <c r="D570" s="62"/>
    </row>
    <row r="571" spans="4:4" x14ac:dyDescent="0.25">
      <c r="D571" s="62"/>
    </row>
    <row r="572" spans="4:4" x14ac:dyDescent="0.25">
      <c r="D572" s="62"/>
    </row>
    <row r="573" spans="4:4" x14ac:dyDescent="0.25">
      <c r="D573" s="62"/>
    </row>
    <row r="574" spans="4:4" x14ac:dyDescent="0.25">
      <c r="D574" s="62"/>
    </row>
    <row r="575" spans="4:4" x14ac:dyDescent="0.25">
      <c r="D575" s="62"/>
    </row>
    <row r="576" spans="4:4" x14ac:dyDescent="0.25">
      <c r="D576" s="62"/>
    </row>
    <row r="577" spans="4:4" x14ac:dyDescent="0.25">
      <c r="D577" s="62"/>
    </row>
    <row r="578" spans="4:4" x14ac:dyDescent="0.25">
      <c r="D578" s="62"/>
    </row>
    <row r="579" spans="4:4" x14ac:dyDescent="0.25">
      <c r="D579" s="62"/>
    </row>
    <row r="580" spans="4:4" x14ac:dyDescent="0.25">
      <c r="D580" s="62"/>
    </row>
    <row r="581" spans="4:4" x14ac:dyDescent="0.25">
      <c r="D581" s="62"/>
    </row>
    <row r="582" spans="4:4" x14ac:dyDescent="0.25">
      <c r="D582" s="62"/>
    </row>
    <row r="583" spans="4:4" x14ac:dyDescent="0.25">
      <c r="D583" s="62"/>
    </row>
    <row r="584" spans="4:4" x14ac:dyDescent="0.25">
      <c r="D584" s="62"/>
    </row>
    <row r="585" spans="4:4" x14ac:dyDescent="0.25">
      <c r="D585" s="62"/>
    </row>
    <row r="586" spans="4:4" x14ac:dyDescent="0.25">
      <c r="D586" s="62"/>
    </row>
    <row r="587" spans="4:4" x14ac:dyDescent="0.25">
      <c r="D587" s="62"/>
    </row>
    <row r="588" spans="4:4" x14ac:dyDescent="0.25">
      <c r="D588" s="62"/>
    </row>
    <row r="589" spans="4:4" x14ac:dyDescent="0.25">
      <c r="D589" s="62"/>
    </row>
    <row r="590" spans="4:4" x14ac:dyDescent="0.25">
      <c r="D590" s="62"/>
    </row>
    <row r="591" spans="4:4" x14ac:dyDescent="0.25">
      <c r="D591" s="62"/>
    </row>
    <row r="592" spans="4:4" x14ac:dyDescent="0.25">
      <c r="D592" s="62"/>
    </row>
    <row r="593" spans="4:4" x14ac:dyDescent="0.25">
      <c r="D593" s="62"/>
    </row>
    <row r="594" spans="4:4" x14ac:dyDescent="0.25">
      <c r="D594" s="62"/>
    </row>
    <row r="595" spans="4:4" x14ac:dyDescent="0.25">
      <c r="D595" s="62"/>
    </row>
    <row r="596" spans="4:4" x14ac:dyDescent="0.25">
      <c r="D596" s="62"/>
    </row>
    <row r="597" spans="4:4" x14ac:dyDescent="0.25">
      <c r="D597" s="62"/>
    </row>
    <row r="598" spans="4:4" x14ac:dyDescent="0.25">
      <c r="D598" s="62"/>
    </row>
    <row r="599" spans="4:4" x14ac:dyDescent="0.25">
      <c r="D599" s="62"/>
    </row>
    <row r="600" spans="4:4" x14ac:dyDescent="0.25">
      <c r="D600" s="62"/>
    </row>
    <row r="601" spans="4:4" x14ac:dyDescent="0.25">
      <c r="D601" s="62"/>
    </row>
    <row r="602" spans="4:4" x14ac:dyDescent="0.25">
      <c r="D602" s="62"/>
    </row>
    <row r="603" spans="4:4" x14ac:dyDescent="0.25">
      <c r="D603" s="62"/>
    </row>
    <row r="604" spans="4:4" x14ac:dyDescent="0.25">
      <c r="D604" s="62"/>
    </row>
    <row r="605" spans="4:4" x14ac:dyDescent="0.25">
      <c r="D605" s="62"/>
    </row>
    <row r="606" spans="4:4" x14ac:dyDescent="0.25">
      <c r="D606" s="62"/>
    </row>
    <row r="607" spans="4:4" x14ac:dyDescent="0.25">
      <c r="D607" s="62"/>
    </row>
    <row r="608" spans="4:4" x14ac:dyDescent="0.25">
      <c r="D608" s="62"/>
    </row>
    <row r="609" spans="4:4" x14ac:dyDescent="0.25">
      <c r="D609" s="62"/>
    </row>
    <row r="610" spans="4:4" x14ac:dyDescent="0.25">
      <c r="D610" s="62"/>
    </row>
    <row r="611" spans="4:4" x14ac:dyDescent="0.25">
      <c r="D611" s="62"/>
    </row>
    <row r="612" spans="4:4" x14ac:dyDescent="0.25">
      <c r="D612" s="62"/>
    </row>
    <row r="613" spans="4:4" x14ac:dyDescent="0.25">
      <c r="D613" s="62"/>
    </row>
    <row r="614" spans="4:4" x14ac:dyDescent="0.25">
      <c r="D614" s="62"/>
    </row>
    <row r="615" spans="4:4" x14ac:dyDescent="0.25">
      <c r="D615" s="62"/>
    </row>
    <row r="616" spans="4:4" x14ac:dyDescent="0.25">
      <c r="D616" s="62"/>
    </row>
    <row r="617" spans="4:4" x14ac:dyDescent="0.25">
      <c r="D617" s="62"/>
    </row>
    <row r="618" spans="4:4" x14ac:dyDescent="0.25">
      <c r="D618" s="62"/>
    </row>
    <row r="619" spans="4:4" x14ac:dyDescent="0.25">
      <c r="D619" s="62"/>
    </row>
    <row r="620" spans="4:4" x14ac:dyDescent="0.25">
      <c r="D620" s="62"/>
    </row>
    <row r="621" spans="4:4" x14ac:dyDescent="0.25">
      <c r="D621" s="62"/>
    </row>
    <row r="622" spans="4:4" x14ac:dyDescent="0.25">
      <c r="D622" s="62"/>
    </row>
    <row r="623" spans="4:4" x14ac:dyDescent="0.25">
      <c r="D623" s="62"/>
    </row>
    <row r="624" spans="4:4" x14ac:dyDescent="0.25">
      <c r="D624" s="62"/>
    </row>
    <row r="625" spans="4:4" x14ac:dyDescent="0.25">
      <c r="D625" s="62"/>
    </row>
    <row r="626" spans="4:4" x14ac:dyDescent="0.25">
      <c r="D626" s="62"/>
    </row>
    <row r="627" spans="4:4" x14ac:dyDescent="0.25">
      <c r="D627" s="62"/>
    </row>
    <row r="628" spans="4:4" x14ac:dyDescent="0.25">
      <c r="D628" s="62"/>
    </row>
    <row r="629" spans="4:4" x14ac:dyDescent="0.25">
      <c r="D629" s="62"/>
    </row>
    <row r="630" spans="4:4" x14ac:dyDescent="0.25">
      <c r="D630" s="62"/>
    </row>
    <row r="631" spans="4:4" x14ac:dyDescent="0.25">
      <c r="D631" s="62"/>
    </row>
    <row r="632" spans="4:4" x14ac:dyDescent="0.25">
      <c r="D632" s="62"/>
    </row>
    <row r="633" spans="4:4" x14ac:dyDescent="0.25">
      <c r="D633" s="62"/>
    </row>
    <row r="634" spans="4:4" x14ac:dyDescent="0.25">
      <c r="D634" s="62"/>
    </row>
    <row r="635" spans="4:4" x14ac:dyDescent="0.25">
      <c r="D635" s="62"/>
    </row>
    <row r="636" spans="4:4" x14ac:dyDescent="0.25">
      <c r="D636" s="62"/>
    </row>
    <row r="637" spans="4:4" x14ac:dyDescent="0.25">
      <c r="D637" s="62"/>
    </row>
    <row r="638" spans="4:4" x14ac:dyDescent="0.25">
      <c r="D638" s="62"/>
    </row>
    <row r="639" spans="4:4" x14ac:dyDescent="0.25">
      <c r="D639" s="62"/>
    </row>
    <row r="640" spans="4:4" x14ac:dyDescent="0.25">
      <c r="D640" s="62"/>
    </row>
    <row r="641" spans="4:4" x14ac:dyDescent="0.25">
      <c r="D641" s="62"/>
    </row>
    <row r="642" spans="4:4" x14ac:dyDescent="0.25">
      <c r="D642" s="62"/>
    </row>
    <row r="643" spans="4:4" x14ac:dyDescent="0.25">
      <c r="D643" s="62"/>
    </row>
    <row r="644" spans="4:4" x14ac:dyDescent="0.25">
      <c r="D644" s="62"/>
    </row>
    <row r="645" spans="4:4" x14ac:dyDescent="0.25">
      <c r="D645" s="62"/>
    </row>
    <row r="646" spans="4:4" x14ac:dyDescent="0.25">
      <c r="D646" s="62"/>
    </row>
    <row r="647" spans="4:4" x14ac:dyDescent="0.25">
      <c r="D647" s="62"/>
    </row>
    <row r="648" spans="4:4" x14ac:dyDescent="0.25">
      <c r="D648" s="62"/>
    </row>
    <row r="649" spans="4:4" x14ac:dyDescent="0.25">
      <c r="D649" s="62"/>
    </row>
    <row r="650" spans="4:4" x14ac:dyDescent="0.25">
      <c r="D650" s="62"/>
    </row>
    <row r="651" spans="4:4" x14ac:dyDescent="0.25">
      <c r="D651" s="62"/>
    </row>
    <row r="652" spans="4:4" x14ac:dyDescent="0.25">
      <c r="D652" s="62"/>
    </row>
    <row r="653" spans="4:4" x14ac:dyDescent="0.25">
      <c r="D653" s="62"/>
    </row>
    <row r="654" spans="4:4" x14ac:dyDescent="0.25">
      <c r="D654" s="62"/>
    </row>
    <row r="655" spans="4:4" x14ac:dyDescent="0.25">
      <c r="D655" s="62"/>
    </row>
    <row r="656" spans="4:4" x14ac:dyDescent="0.25">
      <c r="D656" s="62"/>
    </row>
    <row r="657" spans="4:4" x14ac:dyDescent="0.25">
      <c r="D657" s="62"/>
    </row>
    <row r="658" spans="4:4" x14ac:dyDescent="0.25">
      <c r="D658" s="62"/>
    </row>
    <row r="659" spans="4:4" x14ac:dyDescent="0.25">
      <c r="D659" s="62"/>
    </row>
    <row r="660" spans="4:4" x14ac:dyDescent="0.25">
      <c r="D660" s="62"/>
    </row>
    <row r="661" spans="4:4" x14ac:dyDescent="0.25">
      <c r="D661" s="62"/>
    </row>
    <row r="662" spans="4:4" x14ac:dyDescent="0.25">
      <c r="D662" s="62"/>
    </row>
    <row r="663" spans="4:4" x14ac:dyDescent="0.25">
      <c r="D663" s="62"/>
    </row>
    <row r="664" spans="4:4" x14ac:dyDescent="0.25">
      <c r="D664" s="62"/>
    </row>
    <row r="665" spans="4:4" x14ac:dyDescent="0.25">
      <c r="D665" s="62"/>
    </row>
    <row r="666" spans="4:4" x14ac:dyDescent="0.25">
      <c r="D666" s="62"/>
    </row>
    <row r="667" spans="4:4" x14ac:dyDescent="0.25">
      <c r="D667" s="62"/>
    </row>
    <row r="668" spans="4:4" x14ac:dyDescent="0.25">
      <c r="D668" s="62"/>
    </row>
    <row r="669" spans="4:4" x14ac:dyDescent="0.25">
      <c r="D669" s="62"/>
    </row>
    <row r="670" spans="4:4" x14ac:dyDescent="0.25">
      <c r="D670" s="62"/>
    </row>
    <row r="671" spans="4:4" x14ac:dyDescent="0.25">
      <c r="D671" s="62"/>
    </row>
    <row r="672" spans="4:4" x14ac:dyDescent="0.25">
      <c r="D672" s="62"/>
    </row>
    <row r="673" spans="4:4" x14ac:dyDescent="0.25">
      <c r="D673" s="62"/>
    </row>
    <row r="674" spans="4:4" x14ac:dyDescent="0.25">
      <c r="D674" s="62"/>
    </row>
    <row r="675" spans="4:4" x14ac:dyDescent="0.25">
      <c r="D675" s="62"/>
    </row>
    <row r="676" spans="4:4" x14ac:dyDescent="0.25">
      <c r="D676" s="62"/>
    </row>
    <row r="677" spans="4:4" x14ac:dyDescent="0.25">
      <c r="D677" s="62"/>
    </row>
    <row r="678" spans="4:4" x14ac:dyDescent="0.25">
      <c r="D678" s="62"/>
    </row>
    <row r="679" spans="4:4" x14ac:dyDescent="0.25">
      <c r="D679" s="62"/>
    </row>
    <row r="680" spans="4:4" x14ac:dyDescent="0.25">
      <c r="D680" s="62"/>
    </row>
    <row r="681" spans="4:4" x14ac:dyDescent="0.25">
      <c r="D681" s="62"/>
    </row>
    <row r="682" spans="4:4" x14ac:dyDescent="0.25">
      <c r="D682" s="62"/>
    </row>
    <row r="683" spans="4:4" x14ac:dyDescent="0.25">
      <c r="D683" s="62"/>
    </row>
    <row r="684" spans="4:4" x14ac:dyDescent="0.25">
      <c r="D684" s="62"/>
    </row>
    <row r="685" spans="4:4" x14ac:dyDescent="0.25">
      <c r="D685" s="62"/>
    </row>
    <row r="686" spans="4:4" x14ac:dyDescent="0.25">
      <c r="D686" s="62"/>
    </row>
    <row r="687" spans="4:4" x14ac:dyDescent="0.25">
      <c r="D687" s="62"/>
    </row>
    <row r="688" spans="4:4" x14ac:dyDescent="0.25">
      <c r="D688" s="62"/>
    </row>
    <row r="689" spans="4:4" x14ac:dyDescent="0.25">
      <c r="D689" s="62"/>
    </row>
    <row r="690" spans="4:4" x14ac:dyDescent="0.25">
      <c r="D690" s="62"/>
    </row>
    <row r="691" spans="4:4" x14ac:dyDescent="0.25">
      <c r="D691" s="62"/>
    </row>
    <row r="692" spans="4:4" x14ac:dyDescent="0.25">
      <c r="D692" s="62"/>
    </row>
    <row r="693" spans="4:4" x14ac:dyDescent="0.25">
      <c r="D693" s="62"/>
    </row>
    <row r="694" spans="4:4" x14ac:dyDescent="0.25">
      <c r="D694" s="62"/>
    </row>
    <row r="695" spans="4:4" x14ac:dyDescent="0.25">
      <c r="D695" s="62"/>
    </row>
    <row r="696" spans="4:4" x14ac:dyDescent="0.25">
      <c r="D696" s="62"/>
    </row>
    <row r="697" spans="4:4" x14ac:dyDescent="0.25">
      <c r="D697" s="62"/>
    </row>
    <row r="698" spans="4:4" x14ac:dyDescent="0.25">
      <c r="D698" s="62"/>
    </row>
    <row r="699" spans="4:4" x14ac:dyDescent="0.25">
      <c r="D699" s="62"/>
    </row>
    <row r="700" spans="4:4" x14ac:dyDescent="0.25">
      <c r="D700" s="62"/>
    </row>
    <row r="701" spans="4:4" x14ac:dyDescent="0.25">
      <c r="D701" s="62"/>
    </row>
    <row r="702" spans="4:4" x14ac:dyDescent="0.25">
      <c r="D702" s="62"/>
    </row>
    <row r="703" spans="4:4" x14ac:dyDescent="0.25">
      <c r="D703" s="62"/>
    </row>
    <row r="704" spans="4:4" x14ac:dyDescent="0.25">
      <c r="D704" s="62"/>
    </row>
    <row r="705" spans="4:4" x14ac:dyDescent="0.25">
      <c r="D705" s="62"/>
    </row>
    <row r="706" spans="4:4" x14ac:dyDescent="0.25">
      <c r="D706" s="62"/>
    </row>
    <row r="707" spans="4:4" x14ac:dyDescent="0.25">
      <c r="D707" s="62"/>
    </row>
    <row r="708" spans="4:4" x14ac:dyDescent="0.25">
      <c r="D708" s="62"/>
    </row>
    <row r="709" spans="4:4" x14ac:dyDescent="0.25">
      <c r="D709" s="62"/>
    </row>
    <row r="710" spans="4:4" x14ac:dyDescent="0.25">
      <c r="D710" s="62"/>
    </row>
    <row r="711" spans="4:4" x14ac:dyDescent="0.25">
      <c r="D711" s="62"/>
    </row>
    <row r="712" spans="4:4" x14ac:dyDescent="0.25">
      <c r="D712" s="62"/>
    </row>
    <row r="713" spans="4:4" x14ac:dyDescent="0.25">
      <c r="D713" s="62"/>
    </row>
    <row r="714" spans="4:4" x14ac:dyDescent="0.25">
      <c r="D714" s="62"/>
    </row>
    <row r="715" spans="4:4" x14ac:dyDescent="0.25">
      <c r="D715" s="62"/>
    </row>
    <row r="716" spans="4:4" x14ac:dyDescent="0.25">
      <c r="D716" s="62"/>
    </row>
    <row r="717" spans="4:4" x14ac:dyDescent="0.25">
      <c r="D717" s="62"/>
    </row>
    <row r="718" spans="4:4" x14ac:dyDescent="0.25">
      <c r="D718" s="62"/>
    </row>
    <row r="719" spans="4:4" x14ac:dyDescent="0.25">
      <c r="D719" s="62"/>
    </row>
    <row r="720" spans="4:4" x14ac:dyDescent="0.25">
      <c r="D720" s="62"/>
    </row>
    <row r="721" spans="4:4" x14ac:dyDescent="0.25">
      <c r="D721" s="62"/>
    </row>
    <row r="722" spans="4:4" x14ac:dyDescent="0.25">
      <c r="D722" s="62"/>
    </row>
    <row r="723" spans="4:4" x14ac:dyDescent="0.25">
      <c r="D723" s="62"/>
    </row>
    <row r="724" spans="4:4" x14ac:dyDescent="0.25">
      <c r="D724" s="62"/>
    </row>
    <row r="725" spans="4:4" x14ac:dyDescent="0.25">
      <c r="D725" s="62"/>
    </row>
    <row r="726" spans="4:4" x14ac:dyDescent="0.25">
      <c r="D726" s="62"/>
    </row>
    <row r="727" spans="4:4" x14ac:dyDescent="0.25">
      <c r="D727" s="62"/>
    </row>
    <row r="728" spans="4:4" x14ac:dyDescent="0.25">
      <c r="D728" s="62"/>
    </row>
    <row r="729" spans="4:4" x14ac:dyDescent="0.25">
      <c r="D729" s="62"/>
    </row>
    <row r="730" spans="4:4" x14ac:dyDescent="0.25">
      <c r="D730" s="62"/>
    </row>
    <row r="731" spans="4:4" x14ac:dyDescent="0.25">
      <c r="D731" s="62"/>
    </row>
    <row r="732" spans="4:4" x14ac:dyDescent="0.25">
      <c r="D732" s="62"/>
    </row>
    <row r="733" spans="4:4" x14ac:dyDescent="0.25">
      <c r="D733" s="62"/>
    </row>
    <row r="734" spans="4:4" x14ac:dyDescent="0.25">
      <c r="D734" s="62"/>
    </row>
    <row r="735" spans="4:4" x14ac:dyDescent="0.25">
      <c r="D735" s="62"/>
    </row>
    <row r="736" spans="4:4" x14ac:dyDescent="0.25">
      <c r="D736" s="62"/>
    </row>
    <row r="737" spans="4:4" x14ac:dyDescent="0.25">
      <c r="D737" s="62"/>
    </row>
    <row r="738" spans="4:4" x14ac:dyDescent="0.25">
      <c r="D738" s="62"/>
    </row>
    <row r="739" spans="4:4" x14ac:dyDescent="0.25">
      <c r="D739" s="62"/>
    </row>
    <row r="740" spans="4:4" x14ac:dyDescent="0.25">
      <c r="D740" s="62"/>
    </row>
    <row r="741" spans="4:4" x14ac:dyDescent="0.25">
      <c r="D741" s="62"/>
    </row>
    <row r="742" spans="4:4" x14ac:dyDescent="0.25">
      <c r="D742" s="62"/>
    </row>
    <row r="743" spans="4:4" x14ac:dyDescent="0.25">
      <c r="D743" s="62"/>
    </row>
    <row r="744" spans="4:4" x14ac:dyDescent="0.25">
      <c r="D744" s="62"/>
    </row>
    <row r="745" spans="4:4" x14ac:dyDescent="0.25">
      <c r="D745" s="62"/>
    </row>
    <row r="746" spans="4:4" x14ac:dyDescent="0.25">
      <c r="D746" s="62"/>
    </row>
    <row r="747" spans="4:4" x14ac:dyDescent="0.25">
      <c r="D747" s="62"/>
    </row>
    <row r="748" spans="4:4" x14ac:dyDescent="0.25">
      <c r="D748" s="62"/>
    </row>
    <row r="749" spans="4:4" x14ac:dyDescent="0.25">
      <c r="D749" s="62"/>
    </row>
    <row r="750" spans="4:4" x14ac:dyDescent="0.25">
      <c r="D750" s="62"/>
    </row>
    <row r="751" spans="4:4" x14ac:dyDescent="0.25">
      <c r="D751" s="62"/>
    </row>
    <row r="752" spans="4:4" x14ac:dyDescent="0.25">
      <c r="D752" s="62"/>
    </row>
    <row r="753" spans="4:4" x14ac:dyDescent="0.25">
      <c r="D753" s="62"/>
    </row>
    <row r="754" spans="4:4" x14ac:dyDescent="0.25">
      <c r="D754" s="62"/>
    </row>
    <row r="755" spans="4:4" x14ac:dyDescent="0.25">
      <c r="D755" s="62"/>
    </row>
    <row r="756" spans="4:4" x14ac:dyDescent="0.25">
      <c r="D756" s="62"/>
    </row>
    <row r="757" spans="4:4" x14ac:dyDescent="0.25">
      <c r="D757" s="62"/>
    </row>
    <row r="758" spans="4:4" x14ac:dyDescent="0.25">
      <c r="D758" s="62"/>
    </row>
    <row r="759" spans="4:4" x14ac:dyDescent="0.25">
      <c r="D759" s="62"/>
    </row>
    <row r="760" spans="4:4" x14ac:dyDescent="0.25">
      <c r="D760" s="62"/>
    </row>
    <row r="761" spans="4:4" x14ac:dyDescent="0.25">
      <c r="D761" s="62"/>
    </row>
    <row r="762" spans="4:4" x14ac:dyDescent="0.25">
      <c r="D762" s="62"/>
    </row>
    <row r="763" spans="4:4" x14ac:dyDescent="0.25">
      <c r="D763" s="62"/>
    </row>
    <row r="764" spans="4:4" x14ac:dyDescent="0.25">
      <c r="D764" s="62"/>
    </row>
    <row r="765" spans="4:4" x14ac:dyDescent="0.25">
      <c r="D765" s="62"/>
    </row>
    <row r="766" spans="4:4" x14ac:dyDescent="0.25">
      <c r="D766" s="62"/>
    </row>
    <row r="767" spans="4:4" x14ac:dyDescent="0.25">
      <c r="D767" s="62"/>
    </row>
    <row r="768" spans="4:4" x14ac:dyDescent="0.25">
      <c r="D768" s="62"/>
    </row>
    <row r="769" spans="4:4" x14ac:dyDescent="0.25">
      <c r="D769" s="62"/>
    </row>
    <row r="770" spans="4:4" x14ac:dyDescent="0.25">
      <c r="D770" s="62"/>
    </row>
    <row r="771" spans="4:4" x14ac:dyDescent="0.25">
      <c r="D771" s="62"/>
    </row>
    <row r="772" spans="4:4" x14ac:dyDescent="0.25">
      <c r="D772" s="62"/>
    </row>
    <row r="773" spans="4:4" x14ac:dyDescent="0.25">
      <c r="D773" s="62"/>
    </row>
    <row r="774" spans="4:4" x14ac:dyDescent="0.25">
      <c r="D774" s="62"/>
    </row>
    <row r="775" spans="4:4" x14ac:dyDescent="0.25">
      <c r="D775" s="62"/>
    </row>
    <row r="776" spans="4:4" x14ac:dyDescent="0.25">
      <c r="D776" s="62"/>
    </row>
    <row r="777" spans="4:4" x14ac:dyDescent="0.25">
      <c r="D777" s="62"/>
    </row>
    <row r="778" spans="4:4" x14ac:dyDescent="0.25">
      <c r="D778" s="62"/>
    </row>
    <row r="779" spans="4:4" x14ac:dyDescent="0.25">
      <c r="D779" s="62"/>
    </row>
    <row r="780" spans="4:4" x14ac:dyDescent="0.25">
      <c r="D780" s="62"/>
    </row>
    <row r="781" spans="4:4" x14ac:dyDescent="0.25">
      <c r="D781" s="62"/>
    </row>
    <row r="782" spans="4:4" x14ac:dyDescent="0.25">
      <c r="D782" s="62"/>
    </row>
    <row r="783" spans="4:4" x14ac:dyDescent="0.25">
      <c r="D783" s="62"/>
    </row>
    <row r="784" spans="4:4" x14ac:dyDescent="0.25">
      <c r="D784" s="62"/>
    </row>
    <row r="785" spans="4:4" x14ac:dyDescent="0.25">
      <c r="D785" s="62"/>
    </row>
    <row r="786" spans="4:4" x14ac:dyDescent="0.25">
      <c r="D786" s="62"/>
    </row>
    <row r="787" spans="4:4" x14ac:dyDescent="0.25">
      <c r="D787" s="62"/>
    </row>
    <row r="788" spans="4:4" x14ac:dyDescent="0.25">
      <c r="D788" s="62"/>
    </row>
    <row r="789" spans="4:4" x14ac:dyDescent="0.25">
      <c r="D789" s="62"/>
    </row>
    <row r="790" spans="4:4" x14ac:dyDescent="0.25">
      <c r="D790" s="62"/>
    </row>
    <row r="791" spans="4:4" x14ac:dyDescent="0.25">
      <c r="D791" s="62"/>
    </row>
    <row r="792" spans="4:4" x14ac:dyDescent="0.25">
      <c r="D792" s="62"/>
    </row>
    <row r="793" spans="4:4" x14ac:dyDescent="0.25">
      <c r="D793" s="62"/>
    </row>
    <row r="794" spans="4:4" x14ac:dyDescent="0.25">
      <c r="D794" s="62"/>
    </row>
    <row r="795" spans="4:4" x14ac:dyDescent="0.25">
      <c r="D795" s="62"/>
    </row>
    <row r="796" spans="4:4" x14ac:dyDescent="0.25">
      <c r="D796" s="62"/>
    </row>
    <row r="797" spans="4:4" x14ac:dyDescent="0.25">
      <c r="D797" s="62"/>
    </row>
    <row r="798" spans="4:4" x14ac:dyDescent="0.25">
      <c r="D798" s="62"/>
    </row>
    <row r="799" spans="4:4" x14ac:dyDescent="0.25">
      <c r="D799" s="62"/>
    </row>
    <row r="800" spans="4:4" x14ac:dyDescent="0.25">
      <c r="D800" s="62"/>
    </row>
    <row r="801" spans="4:4" x14ac:dyDescent="0.25">
      <c r="D801" s="62"/>
    </row>
    <row r="802" spans="4:4" x14ac:dyDescent="0.25">
      <c r="D802" s="62"/>
    </row>
    <row r="803" spans="4:4" x14ac:dyDescent="0.25">
      <c r="D803" s="62"/>
    </row>
    <row r="804" spans="4:4" x14ac:dyDescent="0.25">
      <c r="D804" s="62"/>
    </row>
    <row r="805" spans="4:4" x14ac:dyDescent="0.25">
      <c r="D805" s="62"/>
    </row>
    <row r="806" spans="4:4" x14ac:dyDescent="0.25">
      <c r="D806" s="62"/>
    </row>
    <row r="807" spans="4:4" x14ac:dyDescent="0.25">
      <c r="D807" s="62"/>
    </row>
    <row r="808" spans="4:4" x14ac:dyDescent="0.25">
      <c r="D808" s="62"/>
    </row>
    <row r="809" spans="4:4" x14ac:dyDescent="0.25">
      <c r="D809" s="62"/>
    </row>
    <row r="810" spans="4:4" x14ac:dyDescent="0.25">
      <c r="D810" s="62"/>
    </row>
    <row r="811" spans="4:4" x14ac:dyDescent="0.25">
      <c r="D811" s="62"/>
    </row>
    <row r="812" spans="4:4" x14ac:dyDescent="0.25">
      <c r="D812" s="62"/>
    </row>
    <row r="813" spans="4:4" x14ac:dyDescent="0.25">
      <c r="D813" s="62"/>
    </row>
    <row r="814" spans="4:4" x14ac:dyDescent="0.25">
      <c r="D814" s="62"/>
    </row>
    <row r="815" spans="4:4" x14ac:dyDescent="0.25">
      <c r="D815" s="62"/>
    </row>
    <row r="816" spans="4:4" x14ac:dyDescent="0.25">
      <c r="D816" s="62"/>
    </row>
    <row r="817" spans="4:4" x14ac:dyDescent="0.25">
      <c r="D817" s="62"/>
    </row>
    <row r="818" spans="4:4" x14ac:dyDescent="0.25">
      <c r="D818" s="62"/>
    </row>
    <row r="819" spans="4:4" x14ac:dyDescent="0.25">
      <c r="D819" s="62"/>
    </row>
    <row r="820" spans="4:4" x14ac:dyDescent="0.25">
      <c r="D820" s="62"/>
    </row>
    <row r="821" spans="4:4" x14ac:dyDescent="0.25">
      <c r="D821" s="62"/>
    </row>
    <row r="822" spans="4:4" x14ac:dyDescent="0.25">
      <c r="D822" s="62"/>
    </row>
    <row r="823" spans="4:4" x14ac:dyDescent="0.25">
      <c r="D823" s="62"/>
    </row>
    <row r="824" spans="4:4" x14ac:dyDescent="0.25">
      <c r="D824" s="62"/>
    </row>
    <row r="825" spans="4:4" x14ac:dyDescent="0.25">
      <c r="D825" s="62"/>
    </row>
    <row r="826" spans="4:4" x14ac:dyDescent="0.25">
      <c r="D826" s="62"/>
    </row>
    <row r="827" spans="4:4" x14ac:dyDescent="0.25">
      <c r="D827" s="62"/>
    </row>
    <row r="828" spans="4:4" x14ac:dyDescent="0.25">
      <c r="D828" s="62"/>
    </row>
    <row r="829" spans="4:4" x14ac:dyDescent="0.25">
      <c r="D829" s="62"/>
    </row>
    <row r="830" spans="4:4" x14ac:dyDescent="0.25">
      <c r="D830" s="62"/>
    </row>
    <row r="831" spans="4:4" x14ac:dyDescent="0.25">
      <c r="D831" s="62"/>
    </row>
    <row r="832" spans="4:4" x14ac:dyDescent="0.25">
      <c r="D832" s="62"/>
    </row>
    <row r="833" spans="4:4" x14ac:dyDescent="0.25">
      <c r="D833" s="62"/>
    </row>
    <row r="834" spans="4:4" x14ac:dyDescent="0.25">
      <c r="D834" s="62"/>
    </row>
    <row r="835" spans="4:4" x14ac:dyDescent="0.25">
      <c r="D835" s="62"/>
    </row>
    <row r="836" spans="4:4" x14ac:dyDescent="0.25">
      <c r="D836" s="62"/>
    </row>
    <row r="837" spans="4:4" x14ac:dyDescent="0.25">
      <c r="D837" s="62"/>
    </row>
    <row r="838" spans="4:4" x14ac:dyDescent="0.25">
      <c r="D838" s="62"/>
    </row>
    <row r="839" spans="4:4" x14ac:dyDescent="0.25">
      <c r="D839" s="62"/>
    </row>
    <row r="840" spans="4:4" x14ac:dyDescent="0.25">
      <c r="D840" s="62"/>
    </row>
    <row r="841" spans="4:4" x14ac:dyDescent="0.25">
      <c r="D841" s="62"/>
    </row>
    <row r="842" spans="4:4" x14ac:dyDescent="0.25">
      <c r="D842" s="62"/>
    </row>
    <row r="843" spans="4:4" x14ac:dyDescent="0.25">
      <c r="D843" s="62"/>
    </row>
    <row r="844" spans="4:4" x14ac:dyDescent="0.25">
      <c r="D844" s="62"/>
    </row>
    <row r="845" spans="4:4" x14ac:dyDescent="0.25">
      <c r="D845" s="62"/>
    </row>
    <row r="846" spans="4:4" x14ac:dyDescent="0.25">
      <c r="D846" s="62"/>
    </row>
    <row r="847" spans="4:4" x14ac:dyDescent="0.25">
      <c r="D847" s="62"/>
    </row>
    <row r="848" spans="4:4" x14ac:dyDescent="0.25">
      <c r="D848" s="62"/>
    </row>
    <row r="849" spans="4:4" x14ac:dyDescent="0.25">
      <c r="D849" s="62"/>
    </row>
    <row r="850" spans="4:4" x14ac:dyDescent="0.25">
      <c r="D850" s="62"/>
    </row>
    <row r="851" spans="4:4" x14ac:dyDescent="0.25">
      <c r="D851" s="62"/>
    </row>
    <row r="852" spans="4:4" x14ac:dyDescent="0.25">
      <c r="D852" s="62"/>
    </row>
    <row r="853" spans="4:4" x14ac:dyDescent="0.25">
      <c r="D853" s="62"/>
    </row>
    <row r="854" spans="4:4" x14ac:dyDescent="0.25">
      <c r="D854" s="62"/>
    </row>
    <row r="855" spans="4:4" x14ac:dyDescent="0.25">
      <c r="D855" s="62"/>
    </row>
    <row r="856" spans="4:4" x14ac:dyDescent="0.25">
      <c r="D856" s="62"/>
    </row>
    <row r="857" spans="4:4" x14ac:dyDescent="0.25">
      <c r="D857" s="62"/>
    </row>
    <row r="858" spans="4:4" x14ac:dyDescent="0.25">
      <c r="D858" s="62"/>
    </row>
    <row r="859" spans="4:4" x14ac:dyDescent="0.25">
      <c r="D859" s="62"/>
    </row>
    <row r="860" spans="4:4" x14ac:dyDescent="0.25">
      <c r="D860" s="62"/>
    </row>
    <row r="861" spans="4:4" x14ac:dyDescent="0.25">
      <c r="D861" s="62"/>
    </row>
    <row r="862" spans="4:4" x14ac:dyDescent="0.25">
      <c r="D862" s="62"/>
    </row>
    <row r="863" spans="4:4" x14ac:dyDescent="0.25">
      <c r="D863" s="62"/>
    </row>
    <row r="864" spans="4:4" x14ac:dyDescent="0.25">
      <c r="D864" s="62"/>
    </row>
    <row r="865" spans="4:4" x14ac:dyDescent="0.25">
      <c r="D865" s="62"/>
    </row>
    <row r="866" spans="4:4" x14ac:dyDescent="0.25">
      <c r="D866" s="62"/>
    </row>
    <row r="867" spans="4:4" x14ac:dyDescent="0.25">
      <c r="D867" s="62"/>
    </row>
    <row r="868" spans="4:4" x14ac:dyDescent="0.25">
      <c r="D868" s="62"/>
    </row>
    <row r="869" spans="4:4" x14ac:dyDescent="0.25">
      <c r="D869" s="62"/>
    </row>
    <row r="870" spans="4:4" x14ac:dyDescent="0.25">
      <c r="D870" s="62"/>
    </row>
    <row r="871" spans="4:4" x14ac:dyDescent="0.25">
      <c r="D871" s="62"/>
    </row>
    <row r="872" spans="4:4" x14ac:dyDescent="0.25">
      <c r="D872" s="62"/>
    </row>
    <row r="873" spans="4:4" x14ac:dyDescent="0.25">
      <c r="D873" s="62"/>
    </row>
    <row r="874" spans="4:4" x14ac:dyDescent="0.25">
      <c r="D874" s="62"/>
    </row>
    <row r="875" spans="4:4" x14ac:dyDescent="0.25">
      <c r="D875" s="62"/>
    </row>
    <row r="876" spans="4:4" x14ac:dyDescent="0.25">
      <c r="D876" s="62"/>
    </row>
    <row r="877" spans="4:4" x14ac:dyDescent="0.25">
      <c r="D877" s="62"/>
    </row>
    <row r="878" spans="4:4" x14ac:dyDescent="0.25">
      <c r="D878" s="62"/>
    </row>
    <row r="879" spans="4:4" x14ac:dyDescent="0.25">
      <c r="D879" s="62"/>
    </row>
    <row r="880" spans="4:4" x14ac:dyDescent="0.25">
      <c r="D880" s="62"/>
    </row>
    <row r="881" spans="4:4" x14ac:dyDescent="0.25">
      <c r="D881" s="62"/>
    </row>
    <row r="882" spans="4:4" x14ac:dyDescent="0.25">
      <c r="D882" s="62"/>
    </row>
    <row r="883" spans="4:4" x14ac:dyDescent="0.25">
      <c r="D883" s="62"/>
    </row>
    <row r="884" spans="4:4" x14ac:dyDescent="0.25">
      <c r="D884" s="62"/>
    </row>
    <row r="885" spans="4:4" x14ac:dyDescent="0.25">
      <c r="D885" s="62"/>
    </row>
    <row r="886" spans="4:4" x14ac:dyDescent="0.25">
      <c r="D886" s="62"/>
    </row>
    <row r="887" spans="4:4" x14ac:dyDescent="0.25">
      <c r="D887" s="62"/>
    </row>
    <row r="888" spans="4:4" x14ac:dyDescent="0.25">
      <c r="D888" s="62"/>
    </row>
    <row r="889" spans="4:4" x14ac:dyDescent="0.25">
      <c r="D889" s="62"/>
    </row>
    <row r="890" spans="4:4" x14ac:dyDescent="0.25">
      <c r="D890" s="62"/>
    </row>
    <row r="891" spans="4:4" x14ac:dyDescent="0.25">
      <c r="D891" s="62"/>
    </row>
    <row r="892" spans="4:4" x14ac:dyDescent="0.25">
      <c r="D892" s="62"/>
    </row>
    <row r="893" spans="4:4" x14ac:dyDescent="0.25">
      <c r="D893" s="62"/>
    </row>
    <row r="894" spans="4:4" x14ac:dyDescent="0.25">
      <c r="D894" s="62"/>
    </row>
    <row r="895" spans="4:4" x14ac:dyDescent="0.25">
      <c r="D895" s="62"/>
    </row>
    <row r="896" spans="4:4" x14ac:dyDescent="0.25">
      <c r="D896" s="62"/>
    </row>
    <row r="897" spans="4:4" x14ac:dyDescent="0.25">
      <c r="D897" s="62"/>
    </row>
    <row r="898" spans="4:4" x14ac:dyDescent="0.25">
      <c r="D898" s="62"/>
    </row>
    <row r="899" spans="4:4" x14ac:dyDescent="0.25">
      <c r="D899" s="62"/>
    </row>
    <row r="900" spans="4:4" x14ac:dyDescent="0.25">
      <c r="D900" s="62"/>
    </row>
    <row r="901" spans="4:4" x14ac:dyDescent="0.25">
      <c r="D901" s="62"/>
    </row>
    <row r="902" spans="4:4" x14ac:dyDescent="0.25">
      <c r="D902" s="62"/>
    </row>
    <row r="903" spans="4:4" x14ac:dyDescent="0.25">
      <c r="D903" s="62"/>
    </row>
    <row r="904" spans="4:4" x14ac:dyDescent="0.25">
      <c r="D904" s="62"/>
    </row>
    <row r="905" spans="4:4" x14ac:dyDescent="0.25">
      <c r="D905" s="62"/>
    </row>
    <row r="906" spans="4:4" x14ac:dyDescent="0.25">
      <c r="D906" s="62"/>
    </row>
    <row r="907" spans="4:4" x14ac:dyDescent="0.25">
      <c r="D907" s="62"/>
    </row>
    <row r="908" spans="4:4" x14ac:dyDescent="0.25">
      <c r="D908" s="62"/>
    </row>
    <row r="909" spans="4:4" x14ac:dyDescent="0.25">
      <c r="D909" s="62"/>
    </row>
    <row r="910" spans="4:4" x14ac:dyDescent="0.25">
      <c r="D910" s="62"/>
    </row>
    <row r="911" spans="4:4" x14ac:dyDescent="0.25">
      <c r="D911" s="62"/>
    </row>
    <row r="912" spans="4:4" x14ac:dyDescent="0.25">
      <c r="D912" s="62"/>
    </row>
    <row r="913" spans="4:4" x14ac:dyDescent="0.25">
      <c r="D913" s="62"/>
    </row>
    <row r="914" spans="4:4" x14ac:dyDescent="0.25">
      <c r="D914" s="62"/>
    </row>
    <row r="915" spans="4:4" x14ac:dyDescent="0.25">
      <c r="D915" s="62"/>
    </row>
    <row r="916" spans="4:4" x14ac:dyDescent="0.25">
      <c r="D916" s="62"/>
    </row>
    <row r="917" spans="4:4" x14ac:dyDescent="0.25">
      <c r="D917" s="62"/>
    </row>
    <row r="918" spans="4:4" x14ac:dyDescent="0.25">
      <c r="D918" s="62"/>
    </row>
    <row r="919" spans="4:4" x14ac:dyDescent="0.25">
      <c r="D919" s="62"/>
    </row>
    <row r="920" spans="4:4" x14ac:dyDescent="0.25">
      <c r="D920" s="62"/>
    </row>
    <row r="921" spans="4:4" x14ac:dyDescent="0.25">
      <c r="D921" s="62"/>
    </row>
    <row r="922" spans="4:4" x14ac:dyDescent="0.25">
      <c r="D922" s="62"/>
    </row>
    <row r="923" spans="4:4" x14ac:dyDescent="0.25">
      <c r="D923" s="62"/>
    </row>
    <row r="924" spans="4:4" x14ac:dyDescent="0.25">
      <c r="D924" s="62"/>
    </row>
    <row r="925" spans="4:4" x14ac:dyDescent="0.25">
      <c r="D925" s="62"/>
    </row>
    <row r="926" spans="4:4" x14ac:dyDescent="0.25">
      <c r="D926" s="62"/>
    </row>
    <row r="927" spans="4:4" x14ac:dyDescent="0.25">
      <c r="D927" s="62"/>
    </row>
    <row r="928" spans="4:4" x14ac:dyDescent="0.25">
      <c r="D928" s="62"/>
    </row>
    <row r="929" spans="4:4" x14ac:dyDescent="0.25">
      <c r="D929" s="62"/>
    </row>
    <row r="930" spans="4:4" x14ac:dyDescent="0.25">
      <c r="D930" s="62"/>
    </row>
    <row r="931" spans="4:4" x14ac:dyDescent="0.25">
      <c r="D931" s="62"/>
    </row>
    <row r="932" spans="4:4" x14ac:dyDescent="0.25">
      <c r="D932" s="62"/>
    </row>
    <row r="933" spans="4:4" x14ac:dyDescent="0.25">
      <c r="D933" s="62"/>
    </row>
    <row r="934" spans="4:4" x14ac:dyDescent="0.25">
      <c r="D934" s="62"/>
    </row>
    <row r="935" spans="4:4" x14ac:dyDescent="0.25">
      <c r="D935" s="62"/>
    </row>
    <row r="936" spans="4:4" x14ac:dyDescent="0.25">
      <c r="D936" s="62"/>
    </row>
    <row r="937" spans="4:4" x14ac:dyDescent="0.25">
      <c r="D937" s="62"/>
    </row>
    <row r="938" spans="4:4" x14ac:dyDescent="0.25">
      <c r="D938" s="62"/>
    </row>
    <row r="939" spans="4:4" x14ac:dyDescent="0.25">
      <c r="D939" s="62"/>
    </row>
    <row r="940" spans="4:4" x14ac:dyDescent="0.25">
      <c r="D940" s="62"/>
    </row>
    <row r="941" spans="4:4" x14ac:dyDescent="0.25">
      <c r="D941" s="62"/>
    </row>
    <row r="942" spans="4:4" x14ac:dyDescent="0.25">
      <c r="D942" s="62"/>
    </row>
    <row r="943" spans="4:4" x14ac:dyDescent="0.25">
      <c r="D943" s="62"/>
    </row>
    <row r="944" spans="4:4" x14ac:dyDescent="0.25">
      <c r="D944" s="62"/>
    </row>
    <row r="945" spans="4:4" x14ac:dyDescent="0.25">
      <c r="D945" s="62"/>
    </row>
    <row r="946" spans="4:4" x14ac:dyDescent="0.25">
      <c r="D946" s="62"/>
    </row>
    <row r="947" spans="4:4" x14ac:dyDescent="0.25">
      <c r="D947" s="62"/>
    </row>
    <row r="948" spans="4:4" x14ac:dyDescent="0.25">
      <c r="D948" s="62"/>
    </row>
    <row r="949" spans="4:4" x14ac:dyDescent="0.25">
      <c r="D949" s="62"/>
    </row>
    <row r="950" spans="4:4" x14ac:dyDescent="0.25">
      <c r="D950" s="62"/>
    </row>
    <row r="951" spans="4:4" x14ac:dyDescent="0.25">
      <c r="D951" s="62"/>
    </row>
    <row r="952" spans="4:4" x14ac:dyDescent="0.25">
      <c r="D952" s="62"/>
    </row>
    <row r="953" spans="4:4" x14ac:dyDescent="0.25">
      <c r="D953" s="62"/>
    </row>
    <row r="954" spans="4:4" x14ac:dyDescent="0.25">
      <c r="D954" s="62"/>
    </row>
    <row r="955" spans="4:4" x14ac:dyDescent="0.25">
      <c r="D955" s="62"/>
    </row>
    <row r="956" spans="4:4" x14ac:dyDescent="0.25">
      <c r="D956" s="62"/>
    </row>
    <row r="957" spans="4:4" x14ac:dyDescent="0.25">
      <c r="D957" s="62"/>
    </row>
    <row r="958" spans="4:4" x14ac:dyDescent="0.25">
      <c r="D958" s="62"/>
    </row>
    <row r="959" spans="4:4" x14ac:dyDescent="0.25">
      <c r="D959" s="62"/>
    </row>
    <row r="960" spans="4:4" x14ac:dyDescent="0.25">
      <c r="D960" s="62"/>
    </row>
    <row r="961" spans="4:4" x14ac:dyDescent="0.25">
      <c r="D961" s="62"/>
    </row>
    <row r="962" spans="4:4" x14ac:dyDescent="0.25">
      <c r="D962" s="62"/>
    </row>
    <row r="963" spans="4:4" x14ac:dyDescent="0.25">
      <c r="D963" s="62"/>
    </row>
    <row r="964" spans="4:4" x14ac:dyDescent="0.25">
      <c r="D964" s="62"/>
    </row>
    <row r="965" spans="4:4" x14ac:dyDescent="0.25">
      <c r="D965" s="62"/>
    </row>
    <row r="966" spans="4:4" x14ac:dyDescent="0.25">
      <c r="D966" s="62"/>
    </row>
    <row r="967" spans="4:4" x14ac:dyDescent="0.25">
      <c r="D967" s="62"/>
    </row>
    <row r="968" spans="4:4" x14ac:dyDescent="0.25">
      <c r="D968" s="62"/>
    </row>
    <row r="969" spans="4:4" x14ac:dyDescent="0.25">
      <c r="D969" s="62"/>
    </row>
    <row r="970" spans="4:4" x14ac:dyDescent="0.25">
      <c r="D970" s="62"/>
    </row>
    <row r="971" spans="4:4" x14ac:dyDescent="0.25">
      <c r="D971" s="62"/>
    </row>
    <row r="972" spans="4:4" x14ac:dyDescent="0.25">
      <c r="D972" s="62"/>
    </row>
    <row r="973" spans="4:4" x14ac:dyDescent="0.25">
      <c r="D973" s="62"/>
    </row>
    <row r="974" spans="4:4" x14ac:dyDescent="0.25">
      <c r="D974" s="62"/>
    </row>
    <row r="975" spans="4:4" x14ac:dyDescent="0.25">
      <c r="D975" s="62"/>
    </row>
    <row r="976" spans="4:4" x14ac:dyDescent="0.25">
      <c r="D976" s="62"/>
    </row>
    <row r="977" spans="4:4" x14ac:dyDescent="0.25">
      <c r="D977" s="62"/>
    </row>
    <row r="978" spans="4:4" x14ac:dyDescent="0.25">
      <c r="D978" s="62"/>
    </row>
    <row r="979" spans="4:4" x14ac:dyDescent="0.25">
      <c r="D979" s="62"/>
    </row>
    <row r="980" spans="4:4" x14ac:dyDescent="0.25">
      <c r="D980" s="62"/>
    </row>
    <row r="981" spans="4:4" x14ac:dyDescent="0.25">
      <c r="D981" s="62"/>
    </row>
    <row r="982" spans="4:4" x14ac:dyDescent="0.25">
      <c r="D982" s="62"/>
    </row>
    <row r="983" spans="4:4" x14ac:dyDescent="0.25">
      <c r="D983" s="62"/>
    </row>
    <row r="984" spans="4:4" x14ac:dyDescent="0.25">
      <c r="D984" s="62"/>
    </row>
    <row r="985" spans="4:4" x14ac:dyDescent="0.25">
      <c r="D985" s="62"/>
    </row>
    <row r="986" spans="4:4" x14ac:dyDescent="0.25">
      <c r="D986" s="62"/>
    </row>
    <row r="987" spans="4:4" x14ac:dyDescent="0.25">
      <c r="D987" s="62"/>
    </row>
    <row r="988" spans="4:4" x14ac:dyDescent="0.25">
      <c r="D988" s="62"/>
    </row>
    <row r="989" spans="4:4" x14ac:dyDescent="0.25">
      <c r="D989" s="62"/>
    </row>
    <row r="990" spans="4:4" x14ac:dyDescent="0.25">
      <c r="D990" s="62"/>
    </row>
    <row r="991" spans="4:4" x14ac:dyDescent="0.25">
      <c r="D991" s="62"/>
    </row>
    <row r="992" spans="4:4" x14ac:dyDescent="0.25">
      <c r="D992" s="62"/>
    </row>
    <row r="993" spans="4:4" x14ac:dyDescent="0.25">
      <c r="D993" s="62"/>
    </row>
    <row r="994" spans="4:4" x14ac:dyDescent="0.25">
      <c r="D994" s="62"/>
    </row>
    <row r="995" spans="4:4" x14ac:dyDescent="0.25">
      <c r="D995" s="62"/>
    </row>
    <row r="996" spans="4:4" x14ac:dyDescent="0.25">
      <c r="D996" s="62"/>
    </row>
    <row r="997" spans="4:4" x14ac:dyDescent="0.25">
      <c r="D997" s="62"/>
    </row>
    <row r="998" spans="4:4" x14ac:dyDescent="0.25">
      <c r="D998" s="62"/>
    </row>
    <row r="999" spans="4:4" x14ac:dyDescent="0.25">
      <c r="D999" s="62"/>
    </row>
    <row r="1000" spans="4:4" x14ac:dyDescent="0.25">
      <c r="D1000" s="62"/>
    </row>
    <row r="1001" spans="4:4" x14ac:dyDescent="0.25">
      <c r="D1001" s="62"/>
    </row>
    <row r="1002" spans="4:4" x14ac:dyDescent="0.25">
      <c r="D1002" s="62"/>
    </row>
    <row r="1003" spans="4:4" x14ac:dyDescent="0.25">
      <c r="D1003" s="62"/>
    </row>
    <row r="1004" spans="4:4" x14ac:dyDescent="0.25">
      <c r="D1004" s="62"/>
    </row>
    <row r="1005" spans="4:4" x14ac:dyDescent="0.25">
      <c r="D1005" s="62"/>
    </row>
    <row r="1006" spans="4:4" x14ac:dyDescent="0.25">
      <c r="D1006" s="62"/>
    </row>
    <row r="1007" spans="4:4" x14ac:dyDescent="0.25">
      <c r="D1007" s="62"/>
    </row>
    <row r="1008" spans="4:4" x14ac:dyDescent="0.25">
      <c r="D1008" s="62"/>
    </row>
    <row r="1009" spans="4:4" x14ac:dyDescent="0.25">
      <c r="D1009" s="62"/>
    </row>
    <row r="1010" spans="4:4" x14ac:dyDescent="0.25">
      <c r="D1010" s="62"/>
    </row>
    <row r="1011" spans="4:4" x14ac:dyDescent="0.25">
      <c r="D1011" s="62"/>
    </row>
    <row r="1012" spans="4:4" x14ac:dyDescent="0.25">
      <c r="D1012" s="62"/>
    </row>
    <row r="1013" spans="4:4" x14ac:dyDescent="0.25">
      <c r="D1013" s="62"/>
    </row>
    <row r="1014" spans="4:4" x14ac:dyDescent="0.25">
      <c r="D1014" s="62"/>
    </row>
    <row r="1015" spans="4:4" x14ac:dyDescent="0.25">
      <c r="D1015" s="62"/>
    </row>
    <row r="1016" spans="4:4" x14ac:dyDescent="0.25">
      <c r="D1016" s="62"/>
    </row>
    <row r="1017" spans="4:4" x14ac:dyDescent="0.25">
      <c r="D1017" s="62"/>
    </row>
    <row r="1018" spans="4:4" x14ac:dyDescent="0.25">
      <c r="D1018" s="62"/>
    </row>
    <row r="1019" spans="4:4" x14ac:dyDescent="0.25">
      <c r="D1019" s="62"/>
    </row>
    <row r="1020" spans="4:4" x14ac:dyDescent="0.25">
      <c r="D1020" s="62"/>
    </row>
    <row r="1021" spans="4:4" x14ac:dyDescent="0.25">
      <c r="D1021" s="62"/>
    </row>
    <row r="1022" spans="4:4" x14ac:dyDescent="0.25">
      <c r="D1022" s="62"/>
    </row>
    <row r="1023" spans="4:4" x14ac:dyDescent="0.25">
      <c r="D1023" s="62"/>
    </row>
    <row r="1024" spans="4:4" x14ac:dyDescent="0.25">
      <c r="D1024" s="62"/>
    </row>
    <row r="1025" spans="4:4" x14ac:dyDescent="0.25">
      <c r="D1025" s="62"/>
    </row>
    <row r="1026" spans="4:4" x14ac:dyDescent="0.25">
      <c r="D1026" s="62"/>
    </row>
    <row r="1027" spans="4:4" x14ac:dyDescent="0.25">
      <c r="D1027" s="62"/>
    </row>
    <row r="1028" spans="4:4" x14ac:dyDescent="0.25">
      <c r="D1028" s="62"/>
    </row>
    <row r="1029" spans="4:4" x14ac:dyDescent="0.25">
      <c r="D1029" s="62"/>
    </row>
    <row r="1030" spans="4:4" x14ac:dyDescent="0.25">
      <c r="D1030" s="62"/>
    </row>
    <row r="1031" spans="4:4" x14ac:dyDescent="0.25">
      <c r="D1031" s="62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M3" sqref="M3"/>
    </sheetView>
  </sheetViews>
  <sheetFormatPr baseColWidth="10" defaultRowHeight="15" x14ac:dyDescent="0.25"/>
  <cols>
    <col min="1" max="1" width="16.140625" bestFit="1" customWidth="1"/>
    <col min="2" max="2" width="13.28515625" bestFit="1" customWidth="1"/>
    <col min="3" max="3" width="17.140625" bestFit="1" customWidth="1"/>
    <col min="4" max="4" width="16.42578125" bestFit="1" customWidth="1"/>
    <col min="8" max="8" width="13.7109375" bestFit="1" customWidth="1"/>
    <col min="9" max="9" width="14.5703125" bestFit="1" customWidth="1"/>
    <col min="10" max="10" width="12.5703125" bestFit="1" customWidth="1"/>
    <col min="11" max="11" width="11.85546875" bestFit="1" customWidth="1"/>
    <col min="12" max="12" width="12.5703125" bestFit="1" customWidth="1"/>
    <col min="13" max="13" width="14.5703125" bestFit="1" customWidth="1"/>
    <col min="15" max="15" width="13.28515625" bestFit="1" customWidth="1"/>
    <col min="16" max="16" width="17.140625" bestFit="1" customWidth="1"/>
    <col min="17" max="17" width="16.42578125" bestFit="1" customWidth="1"/>
  </cols>
  <sheetData>
    <row r="1" spans="1:19" x14ac:dyDescent="0.25">
      <c r="B1" s="122" t="s">
        <v>105</v>
      </c>
      <c r="C1" s="122"/>
      <c r="D1" s="122"/>
      <c r="E1" s="122"/>
      <c r="F1" s="122"/>
      <c r="H1" s="123" t="s">
        <v>171</v>
      </c>
      <c r="I1" s="123"/>
      <c r="J1" s="123"/>
      <c r="K1" s="123"/>
      <c r="L1" s="123"/>
      <c r="M1" s="123"/>
      <c r="O1" s="123" t="s">
        <v>170</v>
      </c>
      <c r="P1" s="123"/>
      <c r="Q1" s="123"/>
      <c r="R1" s="123"/>
      <c r="S1" s="123"/>
    </row>
    <row r="2" spans="1:19" x14ac:dyDescent="0.25">
      <c r="A2" s="107" t="s">
        <v>69</v>
      </c>
      <c r="B2" s="15" t="s">
        <v>65</v>
      </c>
      <c r="C2" s="15" t="s">
        <v>169</v>
      </c>
      <c r="D2" s="15" t="s">
        <v>168</v>
      </c>
      <c r="E2" s="15" t="s">
        <v>46</v>
      </c>
      <c r="F2" s="15" t="s">
        <v>66</v>
      </c>
      <c r="H2" s="15" t="s">
        <v>65</v>
      </c>
      <c r="I2" s="15" t="s">
        <v>169</v>
      </c>
      <c r="J2" s="15" t="s">
        <v>168</v>
      </c>
      <c r="K2" s="15" t="s">
        <v>46</v>
      </c>
      <c r="L2" s="15" t="s">
        <v>66</v>
      </c>
      <c r="M2" s="107" t="s">
        <v>49</v>
      </c>
      <c r="O2" s="15" t="s">
        <v>65</v>
      </c>
      <c r="P2" s="15" t="s">
        <v>169</v>
      </c>
      <c r="Q2" s="15" t="s">
        <v>168</v>
      </c>
      <c r="R2" s="15" t="s">
        <v>46</v>
      </c>
      <c r="S2" s="15" t="s">
        <v>66</v>
      </c>
    </row>
    <row r="3" spans="1:19" x14ac:dyDescent="0.25">
      <c r="A3" s="41" t="s">
        <v>5</v>
      </c>
      <c r="B3">
        <v>10.7</v>
      </c>
      <c r="C3">
        <v>8.6</v>
      </c>
      <c r="D3">
        <v>7</v>
      </c>
      <c r="E3">
        <v>0</v>
      </c>
      <c r="F3">
        <v>7</v>
      </c>
      <c r="H3" s="5">
        <f>B3*' Penetración Calef leña Urbano'!T3</f>
        <v>7660.2822074999985</v>
      </c>
      <c r="I3" s="5">
        <f>C3*' Penetración Calef leña Urbano'!U3</f>
        <v>110823.52203000001</v>
      </c>
      <c r="J3" s="5">
        <f>D3*' Penetración Calef leña Urbano'!V3</f>
        <v>5011.3995749999995</v>
      </c>
      <c r="K3" s="5">
        <f>E3*' Penetración Calef leña Urbano'!X3</f>
        <v>0</v>
      </c>
      <c r="L3" s="5">
        <f>F3*' Penetración Calef leña Urbano'!W3</f>
        <v>1670.4665249999998</v>
      </c>
      <c r="M3" s="3">
        <f>SUM(H3:L3)</f>
        <v>125165.67033750001</v>
      </c>
      <c r="O3" s="4">
        <f>(H3/M3)</f>
        <v>6.1201143946615813E-2</v>
      </c>
      <c r="P3" s="4">
        <f>(I3/M3)</f>
        <v>0.88541468064823647</v>
      </c>
      <c r="Q3" s="4">
        <f>(J3/M3)</f>
        <v>4.0038131553860816E-2</v>
      </c>
      <c r="R3" s="4">
        <f>(K3/M3)</f>
        <v>0</v>
      </c>
      <c r="S3" s="4">
        <f>(L3/M3)</f>
        <v>1.3346043851286937E-2</v>
      </c>
    </row>
    <row r="4" spans="1:19" x14ac:dyDescent="0.25">
      <c r="A4" s="41" t="s">
        <v>6</v>
      </c>
      <c r="B4">
        <v>10.1</v>
      </c>
      <c r="C4">
        <v>9.6</v>
      </c>
      <c r="D4">
        <v>10.6</v>
      </c>
      <c r="E4">
        <v>7</v>
      </c>
      <c r="F4">
        <v>7</v>
      </c>
      <c r="H4" s="5">
        <f>B4*' Penetración Calef leña Urbano'!T4</f>
        <v>18306.256733333335</v>
      </c>
      <c r="I4" s="5">
        <f>C4*' Penetración Calef leña Urbano'!U4</f>
        <v>23200.008533333334</v>
      </c>
      <c r="J4" s="5">
        <f>D4*' Penetración Calef leña Urbano'!V4</f>
        <v>3842.5014133333334</v>
      </c>
      <c r="K4" s="5">
        <f>E4*' Penetración Calef leña Urbano'!X4</f>
        <v>845.83364444444464</v>
      </c>
      <c r="L4" s="5">
        <f>F4*' Penetración Calef leña Urbano'!W4</f>
        <v>845.83364444444464</v>
      </c>
      <c r="M4" s="3">
        <f>SUM(H4:L4)</f>
        <v>47040.433968888887</v>
      </c>
      <c r="O4" s="4">
        <f>(H4/M4)</f>
        <v>0.38916003082455697</v>
      </c>
      <c r="P4" s="4">
        <f t="shared" ref="P4:P18" si="0">(I4/M4)</f>
        <v>0.4931929103519137</v>
      </c>
      <c r="Q4" s="4">
        <f t="shared" ref="Q4:Q18" si="1">(J4/M4)</f>
        <v>8.1685075777035709E-2</v>
      </c>
      <c r="R4" s="4">
        <f t="shared" ref="R4:R18" si="2">(K4/M4)</f>
        <v>1.7980991523246857E-2</v>
      </c>
      <c r="S4" s="4">
        <f t="shared" ref="S4:S14" si="3">(L4/M4)</f>
        <v>1.7980991523246857E-2</v>
      </c>
    </row>
    <row r="5" spans="1:19" x14ac:dyDescent="0.25">
      <c r="A5" s="41" t="s">
        <v>7</v>
      </c>
      <c r="B5">
        <v>13.8</v>
      </c>
      <c r="C5">
        <v>9.3000000000000007</v>
      </c>
      <c r="D5">
        <v>7</v>
      </c>
      <c r="E5">
        <v>0</v>
      </c>
      <c r="F5">
        <v>15</v>
      </c>
      <c r="H5" s="5">
        <f>B5*' Penetración Calef leña Urbano'!T5</f>
        <v>3572.1497142857147</v>
      </c>
      <c r="I5" s="5">
        <f>C5*' Penetración Calef leña Urbano'!U5</f>
        <v>7221.9548571428577</v>
      </c>
      <c r="J5" s="5">
        <f>D5*' Penetración Calef leña Urbano'!V5</f>
        <v>1811.96</v>
      </c>
      <c r="K5" s="5">
        <f>E5*' Penetración Calef leña Urbano'!X5</f>
        <v>0</v>
      </c>
      <c r="L5" s="5">
        <f>F5*' Penetración Calef leña Urbano'!W5</f>
        <v>1941.3857142857144</v>
      </c>
      <c r="M5" s="3">
        <f t="shared" ref="M5:M34" si="4">SUM(H5:L5)</f>
        <v>14547.450285714285</v>
      </c>
      <c r="O5" s="4">
        <f t="shared" ref="O5:O14" si="5">(H5/M5)</f>
        <v>0.24555160142348759</v>
      </c>
      <c r="P5" s="4">
        <f t="shared" si="0"/>
        <v>0.4964412811387901</v>
      </c>
      <c r="Q5" s="4">
        <f t="shared" si="1"/>
        <v>0.12455516014234876</v>
      </c>
      <c r="R5" s="4">
        <f t="shared" si="2"/>
        <v>0</v>
      </c>
      <c r="S5" s="4">
        <f t="shared" si="3"/>
        <v>0.13345195729537368</v>
      </c>
    </row>
    <row r="6" spans="1:19" x14ac:dyDescent="0.25">
      <c r="A6" s="41" t="s">
        <v>8</v>
      </c>
      <c r="B6">
        <v>10.8</v>
      </c>
      <c r="C6">
        <v>8.6999999999999993</v>
      </c>
      <c r="D6">
        <v>0</v>
      </c>
      <c r="E6">
        <v>0</v>
      </c>
      <c r="F6">
        <v>2</v>
      </c>
      <c r="H6" s="5">
        <f>B6*' Penetración Calef leña Urbano'!T6</f>
        <v>12444.853935483872</v>
      </c>
      <c r="I6" s="5">
        <f>C6*' Penetración Calef leña Urbano'!U6</f>
        <v>40100.084903225805</v>
      </c>
      <c r="J6" s="5">
        <f>D6*' Penetración Calef leña Urbano'!V6</f>
        <v>0</v>
      </c>
      <c r="K6" s="5">
        <f>E6*' Penetración Calef leña Urbano'!X6</f>
        <v>0</v>
      </c>
      <c r="L6" s="5">
        <f>F6*' Penetración Calef leña Urbano'!W6</f>
        <v>460.92051612903225</v>
      </c>
      <c r="M6" s="3">
        <f t="shared" si="4"/>
        <v>53005.859354838707</v>
      </c>
      <c r="O6" s="4">
        <f t="shared" si="5"/>
        <v>0.23478260869565221</v>
      </c>
      <c r="P6" s="4">
        <f t="shared" si="0"/>
        <v>0.75652173913043474</v>
      </c>
      <c r="Q6" s="4">
        <f t="shared" si="1"/>
        <v>0</v>
      </c>
      <c r="R6" s="4">
        <f t="shared" si="2"/>
        <v>0</v>
      </c>
      <c r="S6" s="4">
        <f t="shared" si="3"/>
        <v>8.6956521739130436E-3</v>
      </c>
    </row>
    <row r="7" spans="1:19" x14ac:dyDescent="0.25">
      <c r="A7" s="41" t="s">
        <v>9</v>
      </c>
      <c r="B7">
        <v>11.8</v>
      </c>
      <c r="C7">
        <v>10.6</v>
      </c>
      <c r="D7">
        <v>12.5</v>
      </c>
      <c r="E7">
        <v>0</v>
      </c>
      <c r="F7">
        <v>0</v>
      </c>
      <c r="H7" s="5">
        <f>B7*' Penetración Calef leña Urbano'!T7</f>
        <v>17704.047400000003</v>
      </c>
      <c r="I7" s="5">
        <f>C7*' Penetración Calef leña Urbano'!U7</f>
        <v>20797.0622</v>
      </c>
      <c r="J7" s="5">
        <f>D7*' Penetración Calef leña Urbano'!V7</f>
        <v>1442.6375</v>
      </c>
      <c r="K7" s="5">
        <f>E7*' Penetración Calef leña Urbano'!X7</f>
        <v>0</v>
      </c>
      <c r="L7" s="5">
        <f>F7*' Penetración Calef leña Urbano'!W7</f>
        <v>0</v>
      </c>
      <c r="M7" s="3">
        <f t="shared" si="4"/>
        <v>39943.747100000001</v>
      </c>
      <c r="O7" s="4">
        <f t="shared" si="5"/>
        <v>0.44322450158913618</v>
      </c>
      <c r="P7" s="4">
        <f t="shared" si="0"/>
        <v>0.52065876914186648</v>
      </c>
      <c r="Q7" s="4">
        <f t="shared" si="1"/>
        <v>3.6116729268997401E-2</v>
      </c>
      <c r="R7" s="4">
        <f t="shared" si="2"/>
        <v>0</v>
      </c>
      <c r="S7" s="4">
        <f t="shared" si="3"/>
        <v>0</v>
      </c>
    </row>
    <row r="8" spans="1:19" x14ac:dyDescent="0.25">
      <c r="A8" s="41" t="s">
        <v>10</v>
      </c>
      <c r="B8">
        <v>14</v>
      </c>
      <c r="C8">
        <v>11.6</v>
      </c>
      <c r="D8">
        <v>14</v>
      </c>
      <c r="E8">
        <v>0</v>
      </c>
      <c r="F8">
        <v>6.3</v>
      </c>
      <c r="H8" s="5">
        <f>B8*' Penetración Calef leña Urbano'!T8</f>
        <v>7117.804909090909</v>
      </c>
      <c r="I8" s="5">
        <f>C8*' Penetración Calef leña Urbano'!U8</f>
        <v>43642.312385454541</v>
      </c>
      <c r="J8" s="5">
        <f>D8*' Penetración Calef leña Urbano'!V8</f>
        <v>7117.804909090909</v>
      </c>
      <c r="K8" s="5">
        <f>E8*' Penetración Calef leña Urbano'!X8</f>
        <v>0</v>
      </c>
      <c r="L8" s="5">
        <f>F8*' Penetración Calef leña Urbano'!W8</f>
        <v>1921.8073254545452</v>
      </c>
      <c r="M8" s="3">
        <f t="shared" si="4"/>
        <v>59799.72952909091</v>
      </c>
      <c r="O8" s="4">
        <f t="shared" si="5"/>
        <v>0.11902737629654821</v>
      </c>
      <c r="P8" s="4">
        <f t="shared" si="0"/>
        <v>0.72980785580683549</v>
      </c>
      <c r="Q8" s="4">
        <f t="shared" si="1"/>
        <v>0.11902737629654821</v>
      </c>
      <c r="R8" s="4">
        <f t="shared" si="2"/>
        <v>0</v>
      </c>
      <c r="S8" s="4">
        <f t="shared" si="3"/>
        <v>3.213739160006801E-2</v>
      </c>
    </row>
    <row r="9" spans="1:19" x14ac:dyDescent="0.25">
      <c r="A9" s="41" t="s">
        <v>11</v>
      </c>
      <c r="B9">
        <v>10.9</v>
      </c>
      <c r="C9">
        <v>10.9</v>
      </c>
      <c r="D9">
        <v>11.8</v>
      </c>
      <c r="E9">
        <v>0</v>
      </c>
      <c r="F9">
        <v>0</v>
      </c>
      <c r="H9" s="5">
        <f>B9*' Penetración Calef leña Urbano'!T9</f>
        <v>1947.4523928571436</v>
      </c>
      <c r="I9" s="5">
        <f>C9*' Penetración Calef leña Urbano'!U9</f>
        <v>6816.083375000002</v>
      </c>
      <c r="J9" s="5">
        <f>D9*' Penetración Calef leña Urbano'!V9</f>
        <v>1054.1256071428575</v>
      </c>
      <c r="K9" s="5">
        <f>E9*' Penetración Calef leña Urbano'!X9</f>
        <v>0</v>
      </c>
      <c r="L9" s="5">
        <f>F9*' Penetración Calef leña Urbano'!W9</f>
        <v>0</v>
      </c>
      <c r="M9" s="3">
        <f t="shared" si="4"/>
        <v>9817.6613750000033</v>
      </c>
      <c r="O9" s="4">
        <f t="shared" si="5"/>
        <v>0.19836214740673341</v>
      </c>
      <c r="P9" s="4">
        <f t="shared" si="0"/>
        <v>0.69426751592356684</v>
      </c>
      <c r="Q9" s="4">
        <f t="shared" si="1"/>
        <v>0.10737033666969972</v>
      </c>
      <c r="R9" s="4">
        <f t="shared" si="2"/>
        <v>0</v>
      </c>
      <c r="S9" s="4">
        <f t="shared" si="3"/>
        <v>0</v>
      </c>
    </row>
    <row r="10" spans="1:19" x14ac:dyDescent="0.25">
      <c r="A10" s="41" t="s">
        <v>12</v>
      </c>
      <c r="B10">
        <v>10.4</v>
      </c>
      <c r="C10">
        <v>8.5</v>
      </c>
      <c r="D10">
        <v>12.5</v>
      </c>
      <c r="E10">
        <v>0</v>
      </c>
      <c r="F10">
        <v>0</v>
      </c>
      <c r="H10" s="5">
        <f>B10*' Penetración Calef leña Urbano'!T10</f>
        <v>3633.9957333333332</v>
      </c>
      <c r="I10" s="5">
        <f>C10*' Penetración Calef leña Urbano'!U10</f>
        <v>8910.2780000000002</v>
      </c>
      <c r="J10" s="5">
        <f>D10*' Penetración Calef leña Urbano'!V10</f>
        <v>1091.9458333333332</v>
      </c>
      <c r="K10" s="5">
        <f>E10*' Penetración Calef leña Urbano'!X10</f>
        <v>0</v>
      </c>
      <c r="L10" s="5">
        <f>F10*' Penetración Calef leña Urbano'!W10</f>
        <v>0</v>
      </c>
      <c r="M10" s="3">
        <f t="shared" si="4"/>
        <v>13636.219566666667</v>
      </c>
      <c r="O10" s="4">
        <f t="shared" si="5"/>
        <v>0.26649583600256244</v>
      </c>
      <c r="P10" s="4">
        <f t="shared" si="0"/>
        <v>0.65342729019859069</v>
      </c>
      <c r="Q10" s="4">
        <f t="shared" si="1"/>
        <v>8.0076873798846884E-2</v>
      </c>
      <c r="R10" s="4">
        <f t="shared" si="2"/>
        <v>0</v>
      </c>
      <c r="S10" s="4">
        <f t="shared" si="3"/>
        <v>0</v>
      </c>
    </row>
    <row r="11" spans="1:19" x14ac:dyDescent="0.25">
      <c r="A11" s="41" t="s">
        <v>13</v>
      </c>
      <c r="B11">
        <v>0</v>
      </c>
      <c r="C11">
        <v>8.9</v>
      </c>
      <c r="D11">
        <v>12.5</v>
      </c>
      <c r="E11">
        <v>12.5</v>
      </c>
      <c r="F11">
        <v>0</v>
      </c>
      <c r="H11" s="5">
        <f>B11*' Penetración Calef leña Urbano'!T11</f>
        <v>0</v>
      </c>
      <c r="I11" s="5">
        <f>C11*' Penetración Calef leña Urbano'!U11</f>
        <v>20937.902666666661</v>
      </c>
      <c r="J11" s="5">
        <f>D11*' Penetración Calef leña Urbano'!V11</f>
        <v>3675.8958333333326</v>
      </c>
      <c r="K11" s="5">
        <f>E11*' Penetración Calef leña Urbano'!X11</f>
        <v>3675.8958333333326</v>
      </c>
      <c r="L11" s="5">
        <f>F11*' Penetración Calef leña Urbano'!W11</f>
        <v>0</v>
      </c>
      <c r="M11" s="3">
        <f t="shared" si="4"/>
        <v>28289.694333333326</v>
      </c>
      <c r="O11" s="4">
        <f t="shared" si="5"/>
        <v>0</v>
      </c>
      <c r="P11" s="4">
        <f t="shared" si="0"/>
        <v>0.74012474012474017</v>
      </c>
      <c r="Q11" s="4">
        <f t="shared" si="1"/>
        <v>0.12993762993762994</v>
      </c>
      <c r="R11" s="4">
        <f t="shared" si="2"/>
        <v>0.12993762993762994</v>
      </c>
      <c r="S11" s="4">
        <f t="shared" si="3"/>
        <v>0</v>
      </c>
    </row>
    <row r="12" spans="1:19" x14ac:dyDescent="0.25">
      <c r="A12" s="41" t="s">
        <v>14</v>
      </c>
      <c r="B12">
        <v>7</v>
      </c>
      <c r="C12">
        <v>13.5</v>
      </c>
      <c r="D12">
        <v>11.8</v>
      </c>
      <c r="E12">
        <v>0</v>
      </c>
      <c r="F12">
        <v>0</v>
      </c>
      <c r="H12" s="5">
        <f>B12*' Penetración Calef leña Urbano'!T12</f>
        <v>1366.1386666666665</v>
      </c>
      <c r="I12" s="5">
        <f>C12*' Penetración Calef leña Urbano'!U12</f>
        <v>10538.783999999998</v>
      </c>
      <c r="J12" s="5">
        <f>D12*' Penetración Calef leña Urbano'!V12</f>
        <v>9211.6778666666651</v>
      </c>
      <c r="K12" s="5">
        <f>E12*' Penetración Calef leña Urbano'!X12</f>
        <v>0</v>
      </c>
      <c r="L12" s="5">
        <f>F12*' Penetración Calef leña Urbano'!W12</f>
        <v>0</v>
      </c>
      <c r="M12" s="3">
        <f t="shared" si="4"/>
        <v>21116.600533333331</v>
      </c>
      <c r="O12" s="4">
        <f t="shared" si="5"/>
        <v>6.4695009242144177E-2</v>
      </c>
      <c r="P12" s="4">
        <f t="shared" si="0"/>
        <v>0.49907578558225507</v>
      </c>
      <c r="Q12" s="4">
        <f t="shared" si="1"/>
        <v>0.43622920517560071</v>
      </c>
      <c r="R12" s="4">
        <f t="shared" si="2"/>
        <v>0</v>
      </c>
      <c r="S12" s="4">
        <f t="shared" si="3"/>
        <v>0</v>
      </c>
    </row>
    <row r="13" spans="1:19" x14ac:dyDescent="0.25">
      <c r="A13" s="41" t="s">
        <v>15</v>
      </c>
      <c r="B13">
        <v>7.2</v>
      </c>
      <c r="C13">
        <v>9.9</v>
      </c>
      <c r="D13">
        <v>0</v>
      </c>
      <c r="E13">
        <v>0</v>
      </c>
      <c r="F13">
        <v>0</v>
      </c>
      <c r="H13" s="5">
        <f>B13*' Penetración Calef leña Urbano'!T13</f>
        <v>4354.8562285714288</v>
      </c>
      <c r="I13" s="5">
        <f>C13*' Penetración Calef leña Urbano'!U13</f>
        <v>33931.588114285711</v>
      </c>
      <c r="J13" s="5">
        <f>D13*' Penetración Calef leña Urbano'!V13</f>
        <v>0</v>
      </c>
      <c r="K13" s="5">
        <f>E13*' Penetración Calef leña Urbano'!X13</f>
        <v>0</v>
      </c>
      <c r="L13" s="5">
        <f>F13*' Penetración Calef leña Urbano'!W13</f>
        <v>0</v>
      </c>
      <c r="M13" s="3">
        <f t="shared" si="4"/>
        <v>38286.444342857139</v>
      </c>
      <c r="O13" s="4">
        <f t="shared" si="5"/>
        <v>0.11374407582938391</v>
      </c>
      <c r="P13" s="4">
        <f t="shared" si="0"/>
        <v>0.88625592417061605</v>
      </c>
      <c r="Q13" s="4">
        <f t="shared" si="1"/>
        <v>0</v>
      </c>
      <c r="R13" s="4">
        <f t="shared" si="2"/>
        <v>0</v>
      </c>
      <c r="S13" s="4">
        <f t="shared" si="3"/>
        <v>0</v>
      </c>
    </row>
    <row r="14" spans="1:19" x14ac:dyDescent="0.25">
      <c r="A14" s="41" t="s">
        <v>16</v>
      </c>
      <c r="B14">
        <v>11.8</v>
      </c>
      <c r="C14">
        <v>8.8000000000000007</v>
      </c>
      <c r="D14">
        <v>7.9</v>
      </c>
      <c r="E14">
        <v>0</v>
      </c>
      <c r="F14">
        <v>0</v>
      </c>
      <c r="H14" s="5">
        <f>B14*' Penetración Calef leña Urbano'!T14</f>
        <v>8711.4178953846167</v>
      </c>
      <c r="I14" s="5">
        <f>C14*' Penetración Calef leña Urbano'!U14</f>
        <v>50349.042412307695</v>
      </c>
      <c r="J14" s="5">
        <f>D14*' Penetración Calef leña Urbano'!V14</f>
        <v>14580.55113846154</v>
      </c>
      <c r="K14" s="5">
        <f>E14*' Penetración Calef leña Urbano'!X14</f>
        <v>0</v>
      </c>
      <c r="L14" s="5">
        <f>F14*' Penetración Calef leña Urbano'!W14</f>
        <v>0</v>
      </c>
      <c r="M14" s="3">
        <f t="shared" si="4"/>
        <v>73641.011446153847</v>
      </c>
      <c r="O14" s="4">
        <f t="shared" si="5"/>
        <v>0.11829573934837094</v>
      </c>
      <c r="P14" s="4">
        <f t="shared" si="0"/>
        <v>0.68370927318295738</v>
      </c>
      <c r="Q14" s="4">
        <f t="shared" si="1"/>
        <v>0.1979949874686717</v>
      </c>
      <c r="R14" s="4">
        <f t="shared" si="2"/>
        <v>0</v>
      </c>
      <c r="S14" s="4">
        <f t="shared" si="3"/>
        <v>0</v>
      </c>
    </row>
    <row r="15" spans="1:19" x14ac:dyDescent="0.25">
      <c r="A15" s="41" t="s">
        <v>17</v>
      </c>
      <c r="B15">
        <v>11.1</v>
      </c>
      <c r="C15">
        <v>9.9</v>
      </c>
      <c r="D15">
        <v>9.8000000000000007</v>
      </c>
      <c r="E15">
        <v>11.5</v>
      </c>
      <c r="F15">
        <v>0</v>
      </c>
      <c r="H15" s="5">
        <f>B15*' Penetración Calef leña Urbano'!T15</f>
        <v>11444.021496710528</v>
      </c>
      <c r="I15" s="5">
        <f>C15*' Penetración Calef leña Urbano'!U15</f>
        <v>45687.71516447368</v>
      </c>
      <c r="J15" s="5">
        <f>D15*' Penetración Calef leña Urbano'!V15</f>
        <v>2886.7801973684209</v>
      </c>
      <c r="K15" s="5">
        <f>E15*' Penetración Calef leña Urbano'!X15</f>
        <v>1693.7740953947366</v>
      </c>
      <c r="L15" s="5">
        <f>F15*' Penetración Calef leña Urbano'!W15</f>
        <v>0</v>
      </c>
      <c r="M15" s="3">
        <f t="shared" si="4"/>
        <v>61712.290953947362</v>
      </c>
      <c r="O15" s="4">
        <f>(H15/M15)</f>
        <v>0.18544152744630077</v>
      </c>
      <c r="P15" s="4">
        <f t="shared" si="0"/>
        <v>0.74033412887828165</v>
      </c>
      <c r="Q15" s="4">
        <f t="shared" si="1"/>
        <v>4.677804295942721E-2</v>
      </c>
      <c r="R15" s="4">
        <f t="shared" si="2"/>
        <v>2.7446300715990451E-2</v>
      </c>
      <c r="S15" s="4">
        <f>(L15/M15)</f>
        <v>0</v>
      </c>
    </row>
    <row r="16" spans="1:19" x14ac:dyDescent="0.25">
      <c r="A16" s="41" t="s">
        <v>18</v>
      </c>
      <c r="B16">
        <v>12.5</v>
      </c>
      <c r="C16">
        <v>12.4</v>
      </c>
      <c r="D16">
        <v>11</v>
      </c>
      <c r="E16">
        <v>0</v>
      </c>
      <c r="F16">
        <v>0</v>
      </c>
      <c r="H16" s="5">
        <f>B16*' Penetración Calef leña Urbano'!T16</f>
        <v>3891.2249999999995</v>
      </c>
      <c r="I16" s="5">
        <f>C16*' Penetración Calef leña Urbano'!U16</f>
        <v>9650.2380000000012</v>
      </c>
      <c r="J16" s="5">
        <f>D16*' Penetración Calef leña Urbano'!V16</f>
        <v>3424.2779999999993</v>
      </c>
      <c r="K16" s="5">
        <f>E16*' Penetración Calef leña Urbano'!X16</f>
        <v>0</v>
      </c>
      <c r="L16" s="5">
        <f>F16*' Penetración Calef leña Urbano'!W16</f>
        <v>0</v>
      </c>
      <c r="M16" s="3">
        <f t="shared" si="4"/>
        <v>16965.740999999998</v>
      </c>
      <c r="O16" s="4">
        <f>(H16/M16)</f>
        <v>0.2293577981651376</v>
      </c>
      <c r="P16" s="4">
        <f t="shared" si="0"/>
        <v>0.56880733944954143</v>
      </c>
      <c r="Q16" s="4">
        <f t="shared" si="1"/>
        <v>0.20183486238532108</v>
      </c>
      <c r="R16" s="4">
        <f t="shared" si="2"/>
        <v>0</v>
      </c>
      <c r="S16" s="4">
        <f t="shared" ref="S16:S18" si="6">(L16/M16)</f>
        <v>0</v>
      </c>
    </row>
    <row r="17" spans="1:19" x14ac:dyDescent="0.25">
      <c r="A17" s="41" t="s">
        <v>19</v>
      </c>
      <c r="B17">
        <v>9.6</v>
      </c>
      <c r="C17">
        <v>9.8000000000000007</v>
      </c>
      <c r="D17">
        <v>8.8000000000000007</v>
      </c>
      <c r="E17">
        <v>0</v>
      </c>
      <c r="F17">
        <v>4.5</v>
      </c>
      <c r="H17" s="5">
        <f>B17*' Penetración Calef leña Urbano'!T17</f>
        <v>3468.9279999999994</v>
      </c>
      <c r="I17" s="5">
        <f>C17*' Penetración Calef leña Urbano'!U17</f>
        <v>11685.951200000001</v>
      </c>
      <c r="J17" s="5">
        <f>D17*' Penetración Calef leña Urbano'!V17</f>
        <v>953.95519999999999</v>
      </c>
      <c r="K17" s="5">
        <f>E17*' Penetración Calef leña Urbano'!X17</f>
        <v>0</v>
      </c>
      <c r="L17" s="5">
        <f>F17*' Penetración Calef leña Urbano'!W17</f>
        <v>325.21199999999999</v>
      </c>
      <c r="M17" s="3">
        <f t="shared" si="4"/>
        <v>16434.046400000003</v>
      </c>
      <c r="O17" s="4">
        <f>(H17/M17)</f>
        <v>0.21108179419525058</v>
      </c>
      <c r="P17" s="4">
        <f t="shared" si="0"/>
        <v>0.71108179419525064</v>
      </c>
      <c r="Q17" s="4">
        <f t="shared" si="1"/>
        <v>5.8047493403693917E-2</v>
      </c>
      <c r="R17" s="4">
        <f t="shared" si="2"/>
        <v>0</v>
      </c>
      <c r="S17" s="4">
        <f t="shared" si="6"/>
        <v>1.9788918205804744E-2</v>
      </c>
    </row>
    <row r="18" spans="1:19" x14ac:dyDescent="0.25">
      <c r="A18" s="41" t="s">
        <v>20</v>
      </c>
      <c r="B18">
        <v>15</v>
      </c>
      <c r="C18">
        <v>11.8</v>
      </c>
      <c r="D18">
        <v>15</v>
      </c>
      <c r="E18">
        <v>7</v>
      </c>
      <c r="F18">
        <v>0</v>
      </c>
      <c r="H18" s="5">
        <f>B18*' Penetración Calef leña Urbano'!T18</f>
        <v>3338.3678571428572</v>
      </c>
      <c r="I18" s="5">
        <f>C18*' Penetración Calef leña Urbano'!U18</f>
        <v>10504.730857142858</v>
      </c>
      <c r="J18" s="5">
        <f>D18*' Penetración Calef leña Urbano'!V18</f>
        <v>3338.3678571428572</v>
      </c>
      <c r="K18" s="5">
        <f>E18*' Penetración Calef leña Urbano'!X18</f>
        <v>1557.9050000000002</v>
      </c>
      <c r="L18" s="5">
        <f>F18*' Penetración Calef leña Urbano'!W18</f>
        <v>0</v>
      </c>
      <c r="M18" s="3">
        <f t="shared" si="4"/>
        <v>18739.371571428572</v>
      </c>
      <c r="O18" s="4">
        <f t="shared" ref="O18" si="7">(H18/M18)</f>
        <v>0.17814726840855108</v>
      </c>
      <c r="P18" s="4">
        <f t="shared" si="0"/>
        <v>0.56057007125890745</v>
      </c>
      <c r="Q18" s="4">
        <f t="shared" si="1"/>
        <v>0.17814726840855108</v>
      </c>
      <c r="R18" s="4">
        <f t="shared" si="2"/>
        <v>8.3135391923990512E-2</v>
      </c>
      <c r="S18" s="4">
        <f t="shared" si="6"/>
        <v>0</v>
      </c>
    </row>
    <row r="19" spans="1:19" x14ac:dyDescent="0.25">
      <c r="A19" s="41" t="s">
        <v>21</v>
      </c>
      <c r="B19">
        <v>11.5</v>
      </c>
      <c r="C19">
        <v>13.8</v>
      </c>
      <c r="D19">
        <v>0</v>
      </c>
      <c r="E19">
        <v>0</v>
      </c>
      <c r="F19">
        <v>11</v>
      </c>
      <c r="H19" s="5">
        <f>B19*' Penetración Calef leña Urbano'!T19</f>
        <v>3828.6604999999995</v>
      </c>
      <c r="I19" s="5">
        <f>C19*' Penetración Calef leña Urbano'!U19</f>
        <v>9188.7852000000003</v>
      </c>
      <c r="J19" s="5">
        <f>D19*' Penetración Calef leña Urbano'!V19</f>
        <v>0</v>
      </c>
      <c r="K19" s="5">
        <f>E19*' Penetración Calef leña Urbano'!X19</f>
        <v>0</v>
      </c>
      <c r="L19" s="5">
        <f>F19*' Penetración Calef leña Urbano'!W19</f>
        <v>2441.4646666666663</v>
      </c>
      <c r="M19" s="3">
        <f t="shared" si="4"/>
        <v>15458.910366666667</v>
      </c>
      <c r="O19" s="4">
        <f>(H19/M19)</f>
        <v>0.24766690595836321</v>
      </c>
      <c r="P19" s="4">
        <f>(I19/M19)</f>
        <v>0.59440057430007176</v>
      </c>
      <c r="Q19" s="4">
        <f>(J19/M19)</f>
        <v>0</v>
      </c>
      <c r="R19" s="4">
        <f>(K19/M19)</f>
        <v>0</v>
      </c>
      <c r="S19" s="4">
        <f>(L19/M19)</f>
        <v>0.15793251974156494</v>
      </c>
    </row>
    <row r="20" spans="1:19" x14ac:dyDescent="0.25">
      <c r="A20" s="41" t="s">
        <v>22</v>
      </c>
      <c r="B20">
        <v>8.8000000000000007</v>
      </c>
      <c r="C20">
        <v>8.9</v>
      </c>
      <c r="D20">
        <v>9.1</v>
      </c>
      <c r="E20">
        <v>2</v>
      </c>
      <c r="F20">
        <v>7.2</v>
      </c>
      <c r="H20" s="5">
        <f>B20*' Penetración Calef leña Urbano'!T20</f>
        <v>16629.757056000002</v>
      </c>
      <c r="I20" s="5">
        <f>C20*' Penetración Calef leña Urbano'!U20</f>
        <v>23826.536388000004</v>
      </c>
      <c r="J20" s="5">
        <f>D20*' Penetración Calef leña Urbano'!V20</f>
        <v>2866.1134319999996</v>
      </c>
      <c r="K20" s="5">
        <f>E20*' Penetración Calef leña Urbano'!X20</f>
        <v>157.47875999999999</v>
      </c>
      <c r="L20" s="5">
        <f>F20*' Penetración Calef leña Urbano'!W20</f>
        <v>4535.3882880000001</v>
      </c>
      <c r="M20" s="3">
        <f t="shared" si="4"/>
        <v>48015.273924000008</v>
      </c>
      <c r="O20" s="4">
        <f t="shared" ref="O20:O34" si="8">(H20/M20)</f>
        <v>0.34634306329944242</v>
      </c>
      <c r="P20" s="4">
        <f t="shared" ref="P20:P34" si="9">(I20/M20)</f>
        <v>0.49622827156444738</v>
      </c>
      <c r="Q20" s="4">
        <f t="shared" ref="Q20:Q34" si="10">(J20/M20)</f>
        <v>5.9691702197441764E-2</v>
      </c>
      <c r="R20" s="4">
        <f t="shared" ref="R20:R34" si="11">(K20/M20)</f>
        <v>3.2797638570022953E-3</v>
      </c>
      <c r="S20" s="4">
        <f t="shared" ref="S20:S34" si="12">(L20/M20)</f>
        <v>9.445719908166611E-2</v>
      </c>
    </row>
    <row r="21" spans="1:19" x14ac:dyDescent="0.25">
      <c r="A21" s="41" t="s">
        <v>23</v>
      </c>
      <c r="B21">
        <v>12.5</v>
      </c>
      <c r="C21">
        <v>7.6</v>
      </c>
      <c r="D21">
        <v>9.8000000000000007</v>
      </c>
      <c r="E21">
        <v>0</v>
      </c>
      <c r="F21">
        <v>0</v>
      </c>
      <c r="H21" s="5">
        <f>B21*' Penetración Calef leña Urbano'!T21</f>
        <v>3101.5874999999996</v>
      </c>
      <c r="I21" s="5">
        <f>C21*' Penetración Calef leña Urbano'!U21</f>
        <v>16971.8868</v>
      </c>
      <c r="J21" s="5">
        <f>D21*' Penetración Calef leña Urbano'!V21</f>
        <v>4863.2892000000002</v>
      </c>
      <c r="K21" s="5">
        <f>E21*' Penetración Calef leña Urbano'!X21</f>
        <v>0</v>
      </c>
      <c r="L21" s="5">
        <f>F21*' Penetración Calef leña Urbano'!W21</f>
        <v>0</v>
      </c>
      <c r="M21" s="3">
        <f t="shared" si="4"/>
        <v>24936.763500000001</v>
      </c>
      <c r="O21" s="4">
        <f t="shared" si="8"/>
        <v>0.12437810945273629</v>
      </c>
      <c r="P21" s="4">
        <f t="shared" si="9"/>
        <v>0.68059701492537317</v>
      </c>
      <c r="Q21" s="4">
        <f t="shared" si="10"/>
        <v>0.19502487562189055</v>
      </c>
      <c r="R21" s="4">
        <f t="shared" si="11"/>
        <v>0</v>
      </c>
      <c r="S21" s="4">
        <f t="shared" si="12"/>
        <v>0</v>
      </c>
    </row>
    <row r="22" spans="1:19" x14ac:dyDescent="0.25">
      <c r="A22" s="41" t="s">
        <v>24</v>
      </c>
      <c r="B22">
        <v>11.8</v>
      </c>
      <c r="C22">
        <v>8.5</v>
      </c>
      <c r="D22">
        <v>9</v>
      </c>
      <c r="E22">
        <v>0</v>
      </c>
      <c r="F22">
        <v>0</v>
      </c>
      <c r="H22" s="5">
        <f>B22*' Penetración Calef leña Urbano'!T22</f>
        <v>4874.7499199999993</v>
      </c>
      <c r="I22" s="5">
        <f>C22*' Penetración Calef leña Urbano'!U22</f>
        <v>3511.4723999999997</v>
      </c>
      <c r="J22" s="5">
        <f>D22*' Penetración Calef leña Urbano'!V22</f>
        <v>3718.0295999999994</v>
      </c>
      <c r="K22" s="5">
        <f>E22*' Penetración Calef leña Urbano'!X22</f>
        <v>0</v>
      </c>
      <c r="L22" s="5">
        <f>F22*' Penetración Calef leña Urbano'!W22</f>
        <v>0</v>
      </c>
      <c r="M22" s="3">
        <f t="shared" si="4"/>
        <v>12104.251919999999</v>
      </c>
      <c r="O22" s="4">
        <f t="shared" si="8"/>
        <v>0.40273037542662116</v>
      </c>
      <c r="P22" s="4">
        <f t="shared" si="9"/>
        <v>0.29010238907849828</v>
      </c>
      <c r="Q22" s="4">
        <f t="shared" si="10"/>
        <v>0.30716723549488051</v>
      </c>
      <c r="R22" s="4">
        <f t="shared" si="11"/>
        <v>0</v>
      </c>
      <c r="S22" s="4">
        <f t="shared" si="12"/>
        <v>0</v>
      </c>
    </row>
    <row r="23" spans="1:19" x14ac:dyDescent="0.25">
      <c r="A23" s="41" t="s">
        <v>25</v>
      </c>
      <c r="B23">
        <v>11.3</v>
      </c>
      <c r="C23">
        <v>9.1</v>
      </c>
      <c r="D23">
        <v>8.5</v>
      </c>
      <c r="E23">
        <v>0</v>
      </c>
      <c r="F23">
        <v>10.7</v>
      </c>
      <c r="H23" s="5">
        <f>B23*' Penetración Calef leña Urbano'!T23</f>
        <v>15368.695384615388</v>
      </c>
      <c r="I23" s="5">
        <f>C23*' Penetración Calef leña Urbano'!U23</f>
        <v>41255.200000000004</v>
      </c>
      <c r="J23" s="5">
        <f>D23*' Penetración Calef leña Urbano'!V23</f>
        <v>3130.9750000000004</v>
      </c>
      <c r="K23" s="5">
        <f>E23*' Penetración Calef leña Urbano'!X23</f>
        <v>0</v>
      </c>
      <c r="L23" s="5">
        <f>F23*' Penetración Calef leña Urbano'!W23</f>
        <v>909.54115384615397</v>
      </c>
      <c r="M23" s="3">
        <f t="shared" si="4"/>
        <v>60664.411538461543</v>
      </c>
      <c r="O23" s="4">
        <f t="shared" si="8"/>
        <v>0.25333956095282584</v>
      </c>
      <c r="P23" s="4">
        <f t="shared" si="9"/>
        <v>0.680056048575432</v>
      </c>
      <c r="Q23" s="4">
        <f t="shared" si="10"/>
        <v>5.1611396543671181E-2</v>
      </c>
      <c r="R23" s="4">
        <f t="shared" si="11"/>
        <v>0</v>
      </c>
      <c r="S23" s="4">
        <f t="shared" si="12"/>
        <v>1.4992993928070996E-2</v>
      </c>
    </row>
    <row r="24" spans="1:19" x14ac:dyDescent="0.25">
      <c r="A24" s="41" t="s">
        <v>26</v>
      </c>
      <c r="B24">
        <v>7</v>
      </c>
      <c r="C24">
        <v>7.9</v>
      </c>
      <c r="D24">
        <v>4.5</v>
      </c>
      <c r="E24">
        <v>0</v>
      </c>
      <c r="F24">
        <v>0</v>
      </c>
      <c r="H24" s="5">
        <f>B24*' Penetración Calef leña Urbano'!T24</f>
        <v>2085.3884210526317</v>
      </c>
      <c r="I24" s="5">
        <f>C24*' Penetración Calef leña Urbano'!U24</f>
        <v>40009.666421052629</v>
      </c>
      <c r="J24" s="5">
        <f>D24*' Penetración Calef leña Urbano'!V24</f>
        <v>1340.606842105263</v>
      </c>
      <c r="K24" s="5">
        <f>E24*' Penetración Calef leña Urbano'!X24</f>
        <v>0</v>
      </c>
      <c r="L24" s="5">
        <f>F24*' Penetración Calef leña Urbano'!W24</f>
        <v>0</v>
      </c>
      <c r="M24" s="3">
        <f t="shared" si="4"/>
        <v>43435.661684210521</v>
      </c>
      <c r="O24" s="4">
        <f t="shared" si="8"/>
        <v>4.8010973936899869E-2</v>
      </c>
      <c r="P24" s="4">
        <f t="shared" si="9"/>
        <v>0.92112482853223598</v>
      </c>
      <c r="Q24" s="4">
        <f t="shared" si="10"/>
        <v>3.0864197530864199E-2</v>
      </c>
      <c r="R24" s="4">
        <f t="shared" si="11"/>
        <v>0</v>
      </c>
      <c r="S24" s="4">
        <f t="shared" si="12"/>
        <v>0</v>
      </c>
    </row>
    <row r="25" spans="1:19" x14ac:dyDescent="0.25">
      <c r="A25" s="41" t="s">
        <v>27</v>
      </c>
      <c r="B25">
        <v>11.3</v>
      </c>
      <c r="C25">
        <v>9.6999999999999993</v>
      </c>
      <c r="D25">
        <v>7</v>
      </c>
      <c r="E25">
        <v>15</v>
      </c>
      <c r="F25">
        <v>7.3</v>
      </c>
      <c r="H25" s="5">
        <f>B25*' Penetración Calef leña Urbano'!T25</f>
        <v>3503.7206632653065</v>
      </c>
      <c r="I25" s="5">
        <f>C25*' Penetración Calef leña Urbano'!U25</f>
        <v>22256.377806122444</v>
      </c>
      <c r="J25" s="5">
        <f>D25*' Penetración Calef leña Urbano'!V25</f>
        <v>434.08928571428567</v>
      </c>
      <c r="K25" s="5">
        <f>E25*' Penetración Calef leña Urbano'!X25</f>
        <v>930.19132653061217</v>
      </c>
      <c r="L25" s="5">
        <f>F25*' Penetración Calef leña Urbano'!W25</f>
        <v>905.38622448979584</v>
      </c>
      <c r="M25" s="3">
        <f t="shared" si="4"/>
        <v>28029.765306122448</v>
      </c>
      <c r="O25" s="4">
        <f t="shared" si="8"/>
        <v>0.12500000000000003</v>
      </c>
      <c r="P25" s="4">
        <f t="shared" si="9"/>
        <v>0.79402654867256617</v>
      </c>
      <c r="Q25" s="4">
        <f t="shared" si="10"/>
        <v>1.5486725663716812E-2</v>
      </c>
      <c r="R25" s="4">
        <f t="shared" si="11"/>
        <v>3.3185840707964598E-2</v>
      </c>
      <c r="S25" s="4">
        <f t="shared" si="12"/>
        <v>3.2300884955752208E-2</v>
      </c>
    </row>
    <row r="26" spans="1:19" x14ac:dyDescent="0.25">
      <c r="A26" s="41" t="s">
        <v>28</v>
      </c>
      <c r="B26">
        <v>8.1</v>
      </c>
      <c r="C26">
        <v>9</v>
      </c>
      <c r="D26">
        <v>7</v>
      </c>
      <c r="E26">
        <v>7</v>
      </c>
      <c r="F26">
        <v>0</v>
      </c>
      <c r="H26" s="5">
        <f>B26*' Penetración Calef leña Urbano'!T26</f>
        <v>2889.93571875</v>
      </c>
      <c r="I26" s="5">
        <f>C26*' Penetración Calef leña Urbano'!U26</f>
        <v>21192.861937500002</v>
      </c>
      <c r="J26" s="5">
        <f>D26*' Penetración Calef leña Urbano'!V26</f>
        <v>499.49506250000002</v>
      </c>
      <c r="K26" s="5">
        <f>E26*' Penetración Calef leña Urbano'!X26</f>
        <v>499.49506250000002</v>
      </c>
      <c r="L26" s="5">
        <f>F26*' Penetración Calef leña Urbano'!W26</f>
        <v>0</v>
      </c>
      <c r="M26" s="3">
        <f t="shared" si="4"/>
        <v>25081.787781249997</v>
      </c>
      <c r="O26" s="4">
        <f t="shared" si="8"/>
        <v>0.11522048364153628</v>
      </c>
      <c r="P26" s="4">
        <f t="shared" si="9"/>
        <v>0.84495021337126619</v>
      </c>
      <c r="Q26" s="4">
        <f t="shared" si="10"/>
        <v>1.9914651493598865E-2</v>
      </c>
      <c r="R26" s="4">
        <f t="shared" si="11"/>
        <v>1.9914651493598865E-2</v>
      </c>
      <c r="S26" s="4">
        <f t="shared" si="12"/>
        <v>0</v>
      </c>
    </row>
    <row r="27" spans="1:19" x14ac:dyDescent="0.25">
      <c r="A27" s="41" t="s">
        <v>29</v>
      </c>
      <c r="B27">
        <v>7.1</v>
      </c>
      <c r="C27">
        <v>8.5</v>
      </c>
      <c r="D27">
        <v>0</v>
      </c>
      <c r="E27">
        <v>0</v>
      </c>
      <c r="F27">
        <v>7</v>
      </c>
      <c r="H27" s="5">
        <f>B27*' Penetración Calef leña Urbano'!T27</f>
        <v>0</v>
      </c>
      <c r="I27" s="5">
        <f>C27*' Penetración Calef leña Urbano'!U27</f>
        <v>3677.2421818181815</v>
      </c>
      <c r="J27" s="5">
        <f>D27*' Penetración Calef leña Urbano'!V27</f>
        <v>0</v>
      </c>
      <c r="K27" s="5">
        <f>E27*' Penetración Calef leña Urbano'!X27</f>
        <v>0</v>
      </c>
      <c r="L27" s="5">
        <f>F27*' Penetración Calef leña Urbano'!W27</f>
        <v>757.07927272727272</v>
      </c>
      <c r="M27" s="3">
        <f t="shared" si="4"/>
        <v>4434.3214545454539</v>
      </c>
      <c r="O27" s="4">
        <f t="shared" si="8"/>
        <v>0</v>
      </c>
      <c r="P27" s="4">
        <f t="shared" si="9"/>
        <v>0.8292682926829269</v>
      </c>
      <c r="Q27" s="4">
        <f t="shared" si="10"/>
        <v>0</v>
      </c>
      <c r="R27" s="4">
        <f t="shared" si="11"/>
        <v>0</v>
      </c>
      <c r="S27" s="4">
        <f t="shared" si="12"/>
        <v>0.17073170731707318</v>
      </c>
    </row>
    <row r="28" spans="1:19" x14ac:dyDescent="0.25">
      <c r="A28" s="41" t="s">
        <v>30</v>
      </c>
      <c r="B28">
        <v>10.199999999999999</v>
      </c>
      <c r="C28">
        <v>7.9</v>
      </c>
      <c r="D28">
        <v>8.8000000000000007</v>
      </c>
      <c r="E28">
        <v>7</v>
      </c>
      <c r="F28">
        <v>7</v>
      </c>
      <c r="H28" s="5">
        <f>B28*' Penetración Calef leña Urbano'!T28</f>
        <v>29794.745687022896</v>
      </c>
      <c r="I28" s="5">
        <f>C28*' Penetración Calef leña Urbano'!U28</f>
        <v>153142.86842875317</v>
      </c>
      <c r="J28" s="5">
        <f>D28*' Penetración Calef leña Urbano'!V28</f>
        <v>18694.742391857511</v>
      </c>
      <c r="K28" s="5">
        <f>E28*' Penetración Calef leña Urbano'!X28</f>
        <v>1858.8522264631044</v>
      </c>
      <c r="L28" s="5">
        <f>F28*' Penetración Calef leña Urbano'!W28</f>
        <v>1858.8522264631044</v>
      </c>
      <c r="M28" s="3">
        <f t="shared" si="4"/>
        <v>205350.06096055981</v>
      </c>
      <c r="O28" s="4">
        <f t="shared" si="8"/>
        <v>0.14509246088193453</v>
      </c>
      <c r="P28" s="4">
        <f t="shared" si="9"/>
        <v>0.74576490365964032</v>
      </c>
      <c r="Q28" s="4">
        <f t="shared" si="10"/>
        <v>9.103840682788053E-2</v>
      </c>
      <c r="R28" s="4">
        <f t="shared" si="11"/>
        <v>9.0521143152722094E-3</v>
      </c>
      <c r="S28" s="4">
        <f t="shared" si="12"/>
        <v>9.0521143152722094E-3</v>
      </c>
    </row>
    <row r="29" spans="1:19" x14ac:dyDescent="0.25">
      <c r="A29" s="41" t="s">
        <v>31</v>
      </c>
      <c r="B29">
        <v>10.9</v>
      </c>
      <c r="C29">
        <v>9.6</v>
      </c>
      <c r="D29">
        <v>13.3</v>
      </c>
      <c r="E29">
        <v>0</v>
      </c>
      <c r="F29">
        <v>0</v>
      </c>
      <c r="H29" s="5">
        <f>B29*' Penetración Calef leña Urbano'!T29</f>
        <v>4450.3024959183676</v>
      </c>
      <c r="I29" s="5">
        <f>C29*' Penetración Calef leña Urbano'!U29</f>
        <v>13065.10824489796</v>
      </c>
      <c r="J29" s="5">
        <f>D29*' Penetración Calef leña Urbano'!V29</f>
        <v>1810.0618714285715</v>
      </c>
      <c r="K29" s="5">
        <f>E29*' Penetración Calef leña Urbano'!X29</f>
        <v>0</v>
      </c>
      <c r="L29" s="5">
        <f>F29*' Penetración Calef leña Urbano'!W29</f>
        <v>0</v>
      </c>
      <c r="M29" s="3">
        <f t="shared" si="4"/>
        <v>19325.472612244896</v>
      </c>
      <c r="O29" s="4">
        <f t="shared" si="8"/>
        <v>0.23028169014084512</v>
      </c>
      <c r="P29" s="4">
        <f t="shared" si="9"/>
        <v>0.67605633802816911</v>
      </c>
      <c r="Q29" s="4">
        <f t="shared" si="10"/>
        <v>9.3661971830985929E-2</v>
      </c>
      <c r="R29" s="4">
        <f t="shared" si="11"/>
        <v>0</v>
      </c>
      <c r="S29" s="4">
        <f t="shared" si="12"/>
        <v>0</v>
      </c>
    </row>
    <row r="30" spans="1:19" x14ac:dyDescent="0.25">
      <c r="A30" s="41" t="s">
        <v>32</v>
      </c>
      <c r="B30">
        <v>9.1</v>
      </c>
      <c r="C30">
        <v>10.4</v>
      </c>
      <c r="D30">
        <v>7</v>
      </c>
      <c r="E30">
        <v>0</v>
      </c>
      <c r="F30">
        <v>0</v>
      </c>
      <c r="H30" s="5">
        <f>B30*' Penetración Calef leña Urbano'!T30</f>
        <v>5094.7228150000001</v>
      </c>
      <c r="I30" s="5">
        <f>C30*' Penetración Calef leña Urbano'!U30</f>
        <v>6654.3318400000016</v>
      </c>
      <c r="J30" s="5">
        <f>D30*' Penetración Calef leña Urbano'!V30</f>
        <v>1119.7193000000002</v>
      </c>
      <c r="K30" s="5">
        <f>E30*' Penetración Calef leña Urbano'!X30</f>
        <v>0</v>
      </c>
      <c r="L30" s="5">
        <f>F30*' Penetración Calef leña Urbano'!W30</f>
        <v>0</v>
      </c>
      <c r="M30" s="3">
        <f t="shared" si="4"/>
        <v>12868.773955000002</v>
      </c>
      <c r="O30" s="4">
        <f t="shared" si="8"/>
        <v>0.39589807333747662</v>
      </c>
      <c r="P30" s="4">
        <f t="shared" si="9"/>
        <v>0.51709136109384712</v>
      </c>
      <c r="Q30" s="4">
        <f t="shared" si="10"/>
        <v>8.7010565568676201E-2</v>
      </c>
      <c r="R30" s="4">
        <f t="shared" si="11"/>
        <v>0</v>
      </c>
      <c r="S30" s="4">
        <f t="shared" si="12"/>
        <v>0</v>
      </c>
    </row>
    <row r="31" spans="1:19" x14ac:dyDescent="0.25">
      <c r="A31" s="41" t="s">
        <v>33</v>
      </c>
      <c r="B31">
        <v>12</v>
      </c>
      <c r="C31">
        <v>8.1</v>
      </c>
      <c r="D31">
        <v>15</v>
      </c>
      <c r="E31">
        <v>0</v>
      </c>
      <c r="F31">
        <v>7.3</v>
      </c>
      <c r="H31" s="5">
        <f>B31*' Penetración Calef leña Urbano'!T31</f>
        <v>13892.416082474225</v>
      </c>
      <c r="I31" s="5">
        <f>C31*' Penetración Calef leña Urbano'!U31</f>
        <v>28132.142567010309</v>
      </c>
      <c r="J31" s="5">
        <f>D31*' Penetración Calef leña Urbano'!V31</f>
        <v>1827.9494845360823</v>
      </c>
      <c r="K31" s="5">
        <f>E31*' Penetración Calef leña Urbano'!X31</f>
        <v>0</v>
      </c>
      <c r="L31" s="5">
        <f>F31*' Penetración Calef leña Urbano'!W31</f>
        <v>889.60208247422679</v>
      </c>
      <c r="M31" s="3">
        <f t="shared" si="4"/>
        <v>44742.110216494846</v>
      </c>
      <c r="O31" s="4">
        <f t="shared" si="8"/>
        <v>0.31049979572381853</v>
      </c>
      <c r="P31" s="4">
        <f t="shared" si="9"/>
        <v>0.62876208634073261</v>
      </c>
      <c r="Q31" s="4">
        <f t="shared" si="10"/>
        <v>4.0855236279449814E-2</v>
      </c>
      <c r="R31" s="4">
        <f t="shared" si="11"/>
        <v>0</v>
      </c>
      <c r="S31" s="4">
        <f t="shared" si="12"/>
        <v>1.988288165599891E-2</v>
      </c>
    </row>
    <row r="32" spans="1:19" x14ac:dyDescent="0.25">
      <c r="A32" s="41" t="s">
        <v>34</v>
      </c>
      <c r="B32">
        <v>10.5</v>
      </c>
      <c r="C32">
        <v>10</v>
      </c>
      <c r="D32">
        <v>9.1</v>
      </c>
      <c r="E32">
        <v>7</v>
      </c>
      <c r="F32">
        <v>0</v>
      </c>
      <c r="H32" s="5">
        <f>B32*' Penetración Calef leña Urbano'!T32</f>
        <v>11561.654999999999</v>
      </c>
      <c r="I32" s="5">
        <f>C32*' Penetración Calef leña Urbano'!U32</f>
        <v>63864.380000000005</v>
      </c>
      <c r="J32" s="5">
        <f>D32*' Penetración Calef leña Urbano'!V32</f>
        <v>4008.0403999999999</v>
      </c>
      <c r="K32" s="5">
        <f>E32*' Penetración Calef leña Urbano'!X32</f>
        <v>770.77700000000004</v>
      </c>
      <c r="L32" s="5">
        <f>F32*' Penetración Calef leña Urbano'!W32</f>
        <v>0</v>
      </c>
      <c r="M32" s="3">
        <f t="shared" si="4"/>
        <v>80204.852400000003</v>
      </c>
      <c r="O32" s="4">
        <f t="shared" si="8"/>
        <v>0.14415156507413507</v>
      </c>
      <c r="P32" s="4">
        <f t="shared" si="9"/>
        <v>0.79626578802855574</v>
      </c>
      <c r="Q32" s="4">
        <f t="shared" si="10"/>
        <v>4.9972542559033495E-2</v>
      </c>
      <c r="R32" s="4">
        <f t="shared" si="11"/>
        <v>9.6101043382756726E-3</v>
      </c>
      <c r="S32" s="4">
        <f t="shared" si="12"/>
        <v>0</v>
      </c>
    </row>
    <row r="33" spans="1:19" x14ac:dyDescent="0.25">
      <c r="A33" s="41" t="s">
        <v>35</v>
      </c>
      <c r="B33">
        <v>12.4</v>
      </c>
      <c r="C33">
        <v>9.1</v>
      </c>
      <c r="D33">
        <v>10.8</v>
      </c>
      <c r="E33">
        <v>0</v>
      </c>
      <c r="F33">
        <v>0</v>
      </c>
      <c r="H33" s="5">
        <f>B33*' Penetración Calef leña Urbano'!T33</f>
        <v>11418.9306</v>
      </c>
      <c r="I33" s="5">
        <f>C33*' Penetración Calef leña Urbano'!U33</f>
        <v>39505.816350000008</v>
      </c>
      <c r="J33" s="5">
        <f>D33*' Penetración Calef leña Urbano'!V33</f>
        <v>7103.9430000000011</v>
      </c>
      <c r="K33" s="5">
        <f>E33*' Penetración Calef leña Urbano'!X33</f>
        <v>0</v>
      </c>
      <c r="L33" s="5">
        <f>F33*' Penetración Calef leña Urbano'!W33</f>
        <v>0</v>
      </c>
      <c r="M33" s="3">
        <f t="shared" si="4"/>
        <v>58028.689950000007</v>
      </c>
      <c r="O33" s="4">
        <f t="shared" si="8"/>
        <v>0.19678077533439126</v>
      </c>
      <c r="P33" s="4">
        <f t="shared" si="9"/>
        <v>0.68079800498753118</v>
      </c>
      <c r="Q33" s="4">
        <f t="shared" si="10"/>
        <v>0.12242121967807754</v>
      </c>
      <c r="R33" s="4">
        <f t="shared" si="11"/>
        <v>0</v>
      </c>
      <c r="S33" s="4">
        <f t="shared" si="12"/>
        <v>0</v>
      </c>
    </row>
    <row r="34" spans="1:19" x14ac:dyDescent="0.25">
      <c r="A34" s="41" t="s">
        <v>36</v>
      </c>
      <c r="B34">
        <v>7.1</v>
      </c>
      <c r="C34">
        <v>10.199999999999999</v>
      </c>
      <c r="D34">
        <v>8.8000000000000007</v>
      </c>
      <c r="E34">
        <v>0</v>
      </c>
      <c r="F34">
        <v>2</v>
      </c>
      <c r="H34" s="5">
        <f>B34*' Penetración Calef leña Urbano'!T34</f>
        <v>7785.66247164179</v>
      </c>
      <c r="I34" s="5">
        <f>C34*' Penetración Calef leña Urbano'!U34</f>
        <v>92276.548871641775</v>
      </c>
      <c r="J34" s="5">
        <f>D34*' Penetración Calef leña Urbano'!V34</f>
        <v>7237.376382089552</v>
      </c>
      <c r="K34" s="5">
        <f>E34*' Penetración Calef leña Urbano'!X34</f>
        <v>0</v>
      </c>
      <c r="L34" s="5">
        <f>F34*' Penetración Calef leña Urbano'!W34</f>
        <v>548.28608955223876</v>
      </c>
      <c r="M34" s="3">
        <f t="shared" si="4"/>
        <v>107847.87381492535</v>
      </c>
      <c r="O34" s="4">
        <f t="shared" si="8"/>
        <v>7.2191154041687855E-2</v>
      </c>
      <c r="P34" s="4">
        <f t="shared" si="9"/>
        <v>0.8556176919166244</v>
      </c>
      <c r="Q34" s="4">
        <f t="shared" si="10"/>
        <v>6.7107269954245055E-2</v>
      </c>
      <c r="R34" s="4">
        <f t="shared" si="11"/>
        <v>0</v>
      </c>
      <c r="S34" s="4">
        <f t="shared" si="12"/>
        <v>5.0838840874428068E-3</v>
      </c>
    </row>
    <row r="36" spans="1:19" x14ac:dyDescent="0.25">
      <c r="G36" s="113" t="s">
        <v>161</v>
      </c>
      <c r="H36" s="77">
        <f>AVERAGE(H3:H34)</f>
        <v>7663.8352651906553</v>
      </c>
      <c r="I36" s="77">
        <f t="shared" ref="I36:L36" si="13">AVERAGE(I3:I34)</f>
        <v>32291.515129244672</v>
      </c>
      <c r="J36" s="77">
        <f t="shared" si="13"/>
        <v>3690.5722557220156</v>
      </c>
      <c r="K36" s="77">
        <f t="shared" si="13"/>
        <v>374.6938421458197</v>
      </c>
      <c r="L36" s="77">
        <f t="shared" si="13"/>
        <v>625.35080404791222</v>
      </c>
    </row>
  </sheetData>
  <mergeCells count="3">
    <mergeCell ref="B1:F1"/>
    <mergeCell ref="O1:S1"/>
    <mergeCell ref="H1:M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90" zoomScaleNormal="90" workbookViewId="0">
      <selection activeCell="K25" sqref="K25"/>
    </sheetView>
  </sheetViews>
  <sheetFormatPr baseColWidth="10" defaultRowHeight="15" x14ac:dyDescent="0.25"/>
  <cols>
    <col min="1" max="1" width="16.85546875" bestFit="1" customWidth="1"/>
    <col min="2" max="2" width="13.5703125" bestFit="1" customWidth="1"/>
    <col min="3" max="3" width="31.5703125" bestFit="1" customWidth="1"/>
    <col min="4" max="4" width="30.7109375" bestFit="1" customWidth="1"/>
    <col min="7" max="7" width="13.5703125" bestFit="1" customWidth="1"/>
    <col min="11" max="11" width="13.28515625" bestFit="1" customWidth="1"/>
    <col min="12" max="12" width="31.5703125" bestFit="1" customWidth="1"/>
    <col min="13" max="13" width="30.7109375" bestFit="1" customWidth="1"/>
    <col min="14" max="14" width="7.85546875" bestFit="1" customWidth="1"/>
    <col min="15" max="15" width="11.7109375" bestFit="1" customWidth="1"/>
  </cols>
  <sheetData>
    <row r="1" spans="1:7" x14ac:dyDescent="0.25">
      <c r="B1" s="121" t="s">
        <v>105</v>
      </c>
      <c r="C1" s="121"/>
      <c r="D1" s="121"/>
      <c r="E1" s="121"/>
      <c r="F1" s="121"/>
      <c r="G1" s="121"/>
    </row>
    <row r="2" spans="1:7" x14ac:dyDescent="0.25">
      <c r="A2" s="11" t="s">
        <v>69</v>
      </c>
      <c r="B2" s="15" t="s">
        <v>65</v>
      </c>
      <c r="C2" s="15" t="s">
        <v>64</v>
      </c>
      <c r="D2" s="15" t="s">
        <v>63</v>
      </c>
      <c r="E2" s="15" t="s">
        <v>46</v>
      </c>
      <c r="F2" s="15" t="s">
        <v>66</v>
      </c>
      <c r="G2" s="72" t="s">
        <v>49</v>
      </c>
    </row>
    <row r="3" spans="1:7" x14ac:dyDescent="0.25">
      <c r="A3" s="13" t="s">
        <v>5</v>
      </c>
      <c r="B3" s="70">
        <f>' Penetración Calef leña Urbano'!T3*'NA Consumo Leña x especie'!B37</f>
        <v>6155.6887051229505</v>
      </c>
      <c r="C3" s="70">
        <f>' Penetración Calef leña Urbano'!U3*'NA Consumo Leña x especie'!B37</f>
        <v>110802.39669221312</v>
      </c>
      <c r="D3" s="70">
        <f>' Penetración Calef leña Urbano'!V3*'NA Consumo Leña x especie'!B37</f>
        <v>6155.6887051229505</v>
      </c>
      <c r="E3" s="70">
        <f>' Penetración Calef leña Urbano'!X3*'NA Consumo Leña x especie'!B37</f>
        <v>0</v>
      </c>
      <c r="F3" s="70">
        <f>' Penetración Calef leña Urbano'!W3*'NA Consumo Leña x especie'!B37</f>
        <v>2051.8962350409838</v>
      </c>
      <c r="G3" s="71">
        <f>SUM(B3:F3)</f>
        <v>125165.67033750002</v>
      </c>
    </row>
    <row r="4" spans="1:7" x14ac:dyDescent="0.25">
      <c r="A4" s="13" t="s">
        <v>6</v>
      </c>
      <c r="B4" s="70">
        <f>' Penetración Calef leña Urbano'!T4*'NA Consumo Leña x especie'!B38</f>
        <v>17671.881500000003</v>
      </c>
      <c r="C4" s="70">
        <f>' Penetración Calef leña Urbano'!U4*'NA Consumo Leña x especie'!B38</f>
        <v>23562.508666666668</v>
      </c>
      <c r="D4" s="70">
        <f>' Penetración Calef leña Urbano'!V4*'NA Consumo Leña x especie'!B38</f>
        <v>3534.3762999999999</v>
      </c>
      <c r="E4" s="70">
        <f>' Penetración Calef leña Urbano'!X4*'NA Consumo Leña x especie'!B38</f>
        <v>1178.1254333333336</v>
      </c>
      <c r="F4" s="70">
        <f>' Penetración Calef leña Urbano'!W4*'NA Consumo Leña x especie'!B38</f>
        <v>1178.1254333333336</v>
      </c>
      <c r="G4" s="71">
        <f t="shared" ref="G4:G34" si="0">SUM(B4:F4)</f>
        <v>47125.017333333337</v>
      </c>
    </row>
    <row r="5" spans="1:7" x14ac:dyDescent="0.25">
      <c r="A5" s="13" t="s">
        <v>7</v>
      </c>
      <c r="B5" s="70">
        <f>' Penetración Calef leña Urbano'!T5*'NA Consumo Leña x especie'!B39</f>
        <v>2647.3441558441559</v>
      </c>
      <c r="C5" s="70">
        <f>' Penetración Calef leña Urbano'!U5*'NA Consumo Leña x especie'!B39</f>
        <v>7942.0324675324673</v>
      </c>
      <c r="D5" s="70">
        <f>' Penetración Calef leña Urbano'!V5*'NA Consumo Leña x especie'!B39</f>
        <v>2647.3441558441559</v>
      </c>
      <c r="E5" s="70">
        <f>' Penetración Calef leña Urbano'!X5*'NA Consumo Leña x especie'!B39</f>
        <v>0</v>
      </c>
      <c r="F5" s="70">
        <f>' Penetración Calef leña Urbano'!W5*'NA Consumo Leña x especie'!B39</f>
        <v>1323.672077922078</v>
      </c>
      <c r="G5" s="71">
        <f t="shared" si="0"/>
        <v>14560.392857142857</v>
      </c>
    </row>
    <row r="6" spans="1:7" x14ac:dyDescent="0.25">
      <c r="A6" s="13" t="s">
        <v>8</v>
      </c>
      <c r="B6" s="70">
        <f>' Penetración Calef leña Urbano'!T6*'NA Consumo Leña x especie'!B40</f>
        <v>10193.434491315136</v>
      </c>
      <c r="C6" s="70">
        <f>' Penetración Calef leña Urbano'!U6*'NA Consumo Leña x especie'!B40</f>
        <v>40773.737965260545</v>
      </c>
      <c r="D6" s="70">
        <f>' Penetración Calef leña Urbano'!V6*'NA Consumo Leña x especie'!B40</f>
        <v>0</v>
      </c>
      <c r="E6" s="70">
        <f>' Penetración Calef leña Urbano'!X6*'NA Consumo Leña x especie'!B40</f>
        <v>0</v>
      </c>
      <c r="F6" s="70">
        <f>' Penetración Calef leña Urbano'!W6*'NA Consumo Leña x especie'!B40</f>
        <v>2038.6868982630274</v>
      </c>
      <c r="G6" s="71">
        <f t="shared" si="0"/>
        <v>53005.859354838707</v>
      </c>
    </row>
    <row r="7" spans="1:7" x14ac:dyDescent="0.25">
      <c r="A7" s="13" t="s">
        <v>9</v>
      </c>
      <c r="B7" s="70">
        <f>' Penetración Calef leña Urbano'!T7*'NA Consumo Leña x especie'!B41</f>
        <v>16721.564725806453</v>
      </c>
      <c r="C7" s="70">
        <f>' Penetración Calef leña Urbano'!U7*'NA Consumo Leña x especie'!B41</f>
        <v>21866.661564516129</v>
      </c>
      <c r="D7" s="70">
        <f>' Penetración Calef leña Urbano'!V7*'NA Consumo Leña x especie'!B41</f>
        <v>1286.2742096774193</v>
      </c>
      <c r="E7" s="70">
        <f>' Penetración Calef leña Urbano'!X7*'NA Consumo Leña x especie'!B41</f>
        <v>0</v>
      </c>
      <c r="F7" s="70">
        <f>' Penetración Calef leña Urbano'!W7*'NA Consumo Leña x especie'!B41</f>
        <v>0</v>
      </c>
      <c r="G7" s="71">
        <f t="shared" si="0"/>
        <v>39874.500499999995</v>
      </c>
    </row>
    <row r="8" spans="1:7" x14ac:dyDescent="0.25">
      <c r="A8" s="13" t="s">
        <v>10</v>
      </c>
      <c r="B8" s="70">
        <f>' Penetración Calef leña Urbano'!T8*'NA Consumo Leña x especie'!B42</f>
        <v>5994.2085627272727</v>
      </c>
      <c r="C8" s="70">
        <f>' Penetración Calef leña Urbano'!U8*'NA Consumo Leña x especie'!B42</f>
        <v>44357.143364181815</v>
      </c>
      <c r="D8" s="70">
        <f>' Penetración Calef leña Urbano'!V8*'NA Consumo Leña x especie'!B42</f>
        <v>5994.2085627272727</v>
      </c>
      <c r="E8" s="70">
        <f>' Penetración Calef leña Urbano'!X8*'NA Consumo Leña x especie'!B42</f>
        <v>0</v>
      </c>
      <c r="F8" s="70">
        <f>' Penetración Calef leña Urbano'!W8*'NA Consumo Leña x especie'!B42</f>
        <v>3596.5251376363631</v>
      </c>
      <c r="G8" s="71">
        <f t="shared" si="0"/>
        <v>59942.085627272725</v>
      </c>
    </row>
    <row r="9" spans="1:7" x14ac:dyDescent="0.25">
      <c r="A9" s="13" t="s">
        <v>11</v>
      </c>
      <c r="B9" s="70">
        <f>' Penetración Calef leña Urbano'!T9*'NA Consumo Leña x especie'!B43</f>
        <v>1959.9589678571435</v>
      </c>
      <c r="C9" s="70">
        <f>' Penetración Calef leña Urbano'!U9*'NA Consumo Leña x especie'!B43</f>
        <v>6859.8563875000018</v>
      </c>
      <c r="D9" s="70">
        <f>' Penetración Calef leña Urbano'!V9*'NA Consumo Leña x especie'!B43</f>
        <v>979.97948392857177</v>
      </c>
      <c r="E9" s="70">
        <f>' Penetración Calef leña Urbano'!X9*'NA Consumo Leña x especie'!B43</f>
        <v>0</v>
      </c>
      <c r="F9" s="70">
        <f>' Penetración Calef leña Urbano'!W9*'NA Consumo Leña x especie'!B43</f>
        <v>0</v>
      </c>
      <c r="G9" s="71">
        <f t="shared" si="0"/>
        <v>9799.7948392857161</v>
      </c>
    </row>
    <row r="10" spans="1:7" x14ac:dyDescent="0.25">
      <c r="A10" s="13" t="s">
        <v>12</v>
      </c>
      <c r="B10" s="70">
        <f>' Penetración Calef leña Urbano'!T10*'NA Consumo Leña x especie'!B44</f>
        <v>3196.1896862745093</v>
      </c>
      <c r="C10" s="70">
        <f>' Penetración Calef leña Urbano'!U10*'NA Consumo Leña x especie'!B44</f>
        <v>9588.5690588235284</v>
      </c>
      <c r="D10" s="70">
        <f>' Penetración Calef leña Urbano'!V10*'NA Consumo Leña x especie'!B44</f>
        <v>799.04742156862733</v>
      </c>
      <c r="E10" s="70">
        <f>' Penetración Calef leña Urbano'!X10*'NA Consumo Leña x especie'!B44</f>
        <v>0</v>
      </c>
      <c r="F10" s="70">
        <f>' Penetración Calef leña Urbano'!W10*'NA Consumo Leña x especie'!B44</f>
        <v>0</v>
      </c>
      <c r="G10" s="71">
        <f t="shared" si="0"/>
        <v>13583.806166666665</v>
      </c>
    </row>
    <row r="11" spans="1:7" x14ac:dyDescent="0.25">
      <c r="A11" s="13" t="s">
        <v>13</v>
      </c>
      <c r="B11" s="70">
        <f>' Penetración Calef leña Urbano'!T11*'NA Consumo Leña x especie'!B45</f>
        <v>0</v>
      </c>
      <c r="C11" s="70">
        <f>' Penetración Calef leña Urbano'!U11*'NA Consumo Leña x especie'!B45</f>
        <v>22349.446666666663</v>
      </c>
      <c r="D11" s="70">
        <f>' Penetración Calef leña Urbano'!V11*'NA Consumo Leña x especie'!B45</f>
        <v>2793.6808333333329</v>
      </c>
      <c r="E11" s="70">
        <f>' Penetración Calef leña Urbano'!X11*'NA Consumo Leña x especie'!B45</f>
        <v>2793.6808333333329</v>
      </c>
      <c r="F11" s="70">
        <f>' Penetración Calef leña Urbano'!W11*'NA Consumo Leña x especie'!B45</f>
        <v>0</v>
      </c>
      <c r="G11" s="71">
        <f t="shared" si="0"/>
        <v>27936.808333333327</v>
      </c>
    </row>
    <row r="12" spans="1:7" x14ac:dyDescent="0.25">
      <c r="A12" s="13" t="s">
        <v>14</v>
      </c>
      <c r="B12" s="70">
        <f>' Penetración Calef leña Urbano'!T12*'NA Consumo Leña x especie'!B46</f>
        <v>2309.4248888888887</v>
      </c>
      <c r="C12" s="70">
        <f>' Penetración Calef leña Urbano'!U12*'NA Consumo Leña x especie'!B46</f>
        <v>9237.699555555555</v>
      </c>
      <c r="D12" s="70">
        <f>' Penetración Calef leña Urbano'!V12*'NA Consumo Leña x especie'!B46</f>
        <v>9237.699555555555</v>
      </c>
      <c r="E12" s="70">
        <f>' Penetración Calef leña Urbano'!X12*'NA Consumo Leña x especie'!B46</f>
        <v>0</v>
      </c>
      <c r="F12" s="70">
        <f>' Penetración Calef leña Urbano'!W12*'NA Consumo Leña x especie'!B46</f>
        <v>0</v>
      </c>
      <c r="G12" s="71">
        <f t="shared" si="0"/>
        <v>20784.824000000001</v>
      </c>
    </row>
    <row r="13" spans="1:7" x14ac:dyDescent="0.25">
      <c r="A13" s="13" t="s">
        <v>15</v>
      </c>
      <c r="B13" s="70">
        <f>' Penetración Calef leña Urbano'!T13*'NA Consumo Leña x especie'!B47</f>
        <v>5745.9908571428568</v>
      </c>
      <c r="C13" s="70">
        <f>' Penetración Calef leña Urbano'!U13*'NA Consumo Leña x especie'!B47</f>
        <v>32560.614857142857</v>
      </c>
      <c r="D13" s="70">
        <f>' Penetración Calef leña Urbano'!V13*'NA Consumo Leña x especie'!B47</f>
        <v>0</v>
      </c>
      <c r="E13" s="70">
        <f>' Penetración Calef leña Urbano'!X13*'NA Consumo Leña x especie'!B47</f>
        <v>0</v>
      </c>
      <c r="F13" s="70">
        <f>' Penetración Calef leña Urbano'!W13*'NA Consumo Leña x especie'!B47</f>
        <v>0</v>
      </c>
      <c r="G13" s="71">
        <f t="shared" si="0"/>
        <v>38306.605714285717</v>
      </c>
    </row>
    <row r="14" spans="1:7" x14ac:dyDescent="0.25">
      <c r="A14" s="13" t="s">
        <v>16</v>
      </c>
      <c r="B14" s="70">
        <f>' Penetración Calef leña Urbano'!T14*'NA Consumo Leña x especie'!B48</f>
        <v>6537.6648423931629</v>
      </c>
      <c r="C14" s="70">
        <f>' Penetración Calef leña Urbano'!U14*'NA Consumo Leña x especie'!B48</f>
        <v>50666.902528547012</v>
      </c>
      <c r="D14" s="70">
        <f>' Penetración Calef leña Urbano'!V14*'NA Consumo Leña x especie'!B48</f>
        <v>16344.162105982907</v>
      </c>
      <c r="E14" s="70">
        <f>' Penetración Calef leña Urbano'!X14*'NA Consumo Leña x especie'!B48</f>
        <v>0</v>
      </c>
      <c r="F14" s="70">
        <f>' Penetración Calef leña Urbano'!W14*'NA Consumo Leña x especie'!B48</f>
        <v>0</v>
      </c>
      <c r="G14" s="71">
        <f t="shared" si="0"/>
        <v>73548.729476923079</v>
      </c>
    </row>
    <row r="15" spans="1:7" x14ac:dyDescent="0.25">
      <c r="A15" s="13" t="s">
        <v>17</v>
      </c>
      <c r="B15" s="70">
        <f>' Penetración Calef leña Urbano'!T15*'NA Consumo Leña x especie'!B49</f>
        <v>10276.671439940577</v>
      </c>
      <c r="C15" s="70">
        <f>' Penetración Calef leña Urbano'!U15*'NA Consumo Leña x especie'!B49</f>
        <v>46000.338826400672</v>
      </c>
      <c r="D15" s="70">
        <f>' Penetración Calef leña Urbano'!V15*'NA Consumo Leña x especie'!B49</f>
        <v>2936.1918399830215</v>
      </c>
      <c r="E15" s="70">
        <f>' Penetración Calef leña Urbano'!X15*'NA Consumo Leña x especie'!B49</f>
        <v>1468.0959199915108</v>
      </c>
      <c r="F15" s="70">
        <f>' Penetración Calef leña Urbano'!W15*'NA Consumo Leña x especie'!B49</f>
        <v>0</v>
      </c>
      <c r="G15" s="71">
        <f t="shared" si="0"/>
        <v>60681.298026315781</v>
      </c>
    </row>
    <row r="16" spans="1:7" x14ac:dyDescent="0.25">
      <c r="A16" s="13" t="s">
        <v>18</v>
      </c>
      <c r="B16" s="70">
        <f>' Penetración Calef leña Urbano'!T16*'NA Consumo Leña x especie'!B50</f>
        <v>3770.1646666666657</v>
      </c>
      <c r="C16" s="70">
        <f>' Penetración Calef leña Urbano'!U16*'NA Consumo Leña x especie'!B50</f>
        <v>9425.4116666666669</v>
      </c>
      <c r="D16" s="70">
        <f>' Penetración Calef leña Urbano'!V16*'NA Consumo Leña x especie'!B50</f>
        <v>3770.1646666666657</v>
      </c>
      <c r="E16" s="70">
        <f>' Penetración Calef leña Urbano'!X16*'NA Consumo Leña x especie'!B50</f>
        <v>0</v>
      </c>
      <c r="F16" s="70">
        <f>' Penetración Calef leña Urbano'!W16*'NA Consumo Leña x especie'!B50</f>
        <v>0</v>
      </c>
      <c r="G16" s="71">
        <f t="shared" si="0"/>
        <v>16965.740999999998</v>
      </c>
    </row>
    <row r="17" spans="1:7" x14ac:dyDescent="0.25">
      <c r="A17" s="13" t="s">
        <v>19</v>
      </c>
      <c r="B17" s="70">
        <f>' Penetración Calef leña Urbano'!T17*'NA Consumo Leña x especie'!B51</f>
        <v>3429.0293055555553</v>
      </c>
      <c r="C17" s="70">
        <f>' Penetración Calef leña Urbano'!U17*'NA Consumo Leña x especie'!B51</f>
        <v>11315.796708333333</v>
      </c>
      <c r="D17" s="70">
        <f>' Penetración Calef leña Urbano'!V17*'NA Consumo Leña x especie'!B51</f>
        <v>1028.7087916666667</v>
      </c>
      <c r="E17" s="70">
        <f>' Penetración Calef leña Urbano'!X17*'NA Consumo Leña x especie'!B51</f>
        <v>0</v>
      </c>
      <c r="F17" s="70">
        <f>' Penetración Calef leña Urbano'!W17*'NA Consumo Leña x especie'!B51</f>
        <v>685.8058611111112</v>
      </c>
      <c r="G17" s="71">
        <f t="shared" si="0"/>
        <v>16459.340666666667</v>
      </c>
    </row>
    <row r="18" spans="1:7" x14ac:dyDescent="0.25">
      <c r="A18" s="13" t="s">
        <v>20</v>
      </c>
      <c r="B18" s="70">
        <f>' Penetración Calef leña Urbano'!T18*'NA Consumo Leña x especie'!B52</f>
        <v>2670.6942857142858</v>
      </c>
      <c r="C18" s="70">
        <f>' Penetración Calef leña Urbano'!U18*'NA Consumo Leña x especie'!B52</f>
        <v>10682.777142857143</v>
      </c>
      <c r="D18" s="70">
        <f>' Penetración Calef leña Urbano'!V18*'NA Consumo Leña x especie'!B52</f>
        <v>2670.6942857142858</v>
      </c>
      <c r="E18" s="70">
        <f>' Penetración Calef leña Urbano'!X18*'NA Consumo Leña x especie'!B52</f>
        <v>2670.6942857142858</v>
      </c>
      <c r="F18" s="70">
        <f>' Penetración Calef leña Urbano'!W18*'NA Consumo Leña x especie'!B52</f>
        <v>0</v>
      </c>
      <c r="G18" s="71">
        <f t="shared" si="0"/>
        <v>18694.86</v>
      </c>
    </row>
    <row r="19" spans="1:7" x14ac:dyDescent="0.25">
      <c r="A19" s="13" t="s">
        <v>21</v>
      </c>
      <c r="B19" s="70">
        <f>' Penetración Calef leña Urbano'!T19*'NA Consumo Leña x especie'!B53</f>
        <v>4206.9866363636356</v>
      </c>
      <c r="C19" s="70">
        <f>' Penetración Calef leña Urbano'!U19*'NA Consumo Leña x especie'!B53</f>
        <v>8413.9732727272713</v>
      </c>
      <c r="D19" s="70">
        <f>' Penetración Calef leña Urbano'!V19*'NA Consumo Leña x especie'!B53</f>
        <v>0</v>
      </c>
      <c r="E19" s="70">
        <f>' Penetración Calef leña Urbano'!X19*'NA Consumo Leña x especie'!B53</f>
        <v>0</v>
      </c>
      <c r="F19" s="70">
        <f>' Penetración Calef leña Urbano'!W19*'NA Consumo Leña x especie'!B53</f>
        <v>2804.6577575757574</v>
      </c>
      <c r="G19" s="71">
        <f t="shared" si="0"/>
        <v>15425.617666666665</v>
      </c>
    </row>
    <row r="20" spans="1:7" x14ac:dyDescent="0.25">
      <c r="A20" s="13" t="s">
        <v>22</v>
      </c>
      <c r="B20" s="70">
        <f>' Penetración Calef leña Urbano'!T20*'NA Consumo Leña x especie'!B54</f>
        <v>16235.838354929578</v>
      </c>
      <c r="C20" s="70">
        <f>' Penetración Calef leña Urbano'!U20*'NA Consumo Leña x especie'!B54</f>
        <v>23000.771002816906</v>
      </c>
      <c r="D20" s="70">
        <f>' Penetración Calef leña Urbano'!V20*'NA Consumo Leña x especie'!B54</f>
        <v>2705.9730591549296</v>
      </c>
      <c r="E20" s="70">
        <f>' Penetración Calef leña Urbano'!X20*'NA Consumo Leña x especie'!B54</f>
        <v>676.4932647887324</v>
      </c>
      <c r="F20" s="70">
        <f>' Penetración Calef leña Urbano'!W20*'NA Consumo Leña x especie'!B54</f>
        <v>5411.9461183098592</v>
      </c>
      <c r="G20" s="71">
        <f t="shared" si="0"/>
        <v>48031.02180000001</v>
      </c>
    </row>
    <row r="21" spans="1:7" x14ac:dyDescent="0.25">
      <c r="A21" s="13" t="s">
        <v>23</v>
      </c>
      <c r="B21" s="70">
        <f>' Penetración Calef leña Urbano'!T21*'NA Consumo Leña x especie'!B55</f>
        <v>2088.4022499999996</v>
      </c>
      <c r="C21" s="70">
        <f>' Penetración Calef leña Urbano'!U21*'NA Consumo Leña x especie'!B55</f>
        <v>18795.62025</v>
      </c>
      <c r="D21" s="70">
        <f>' Penetración Calef leña Urbano'!V21*'NA Consumo Leña x especie'!B55</f>
        <v>4176.8044999999993</v>
      </c>
      <c r="E21" s="70">
        <f>' Penetración Calef leña Urbano'!X21*'NA Consumo Leña x especie'!B55</f>
        <v>0</v>
      </c>
      <c r="F21" s="70">
        <f>' Penetración Calef leña Urbano'!W21*'NA Consumo Leña x especie'!B55</f>
        <v>0</v>
      </c>
      <c r="G21" s="71">
        <f t="shared" si="0"/>
        <v>25060.826999999997</v>
      </c>
    </row>
    <row r="22" spans="1:7" x14ac:dyDescent="0.25">
      <c r="A22" s="13" t="s">
        <v>24</v>
      </c>
      <c r="B22" s="70">
        <f>' Penetración Calef leña Urbano'!T22*'NA Consumo Leña x especie'!B56</f>
        <v>4027.8653999999992</v>
      </c>
      <c r="C22" s="70">
        <f>' Penetración Calef leña Urbano'!U22*'NA Consumo Leña x especie'!B56</f>
        <v>4027.8653999999992</v>
      </c>
      <c r="D22" s="70">
        <f>' Penetración Calef leña Urbano'!V22*'NA Consumo Leña x especie'!B56</f>
        <v>4027.8653999999992</v>
      </c>
      <c r="E22" s="70">
        <f>' Penetración Calef leña Urbano'!X22*'NA Consumo Leña x especie'!B56</f>
        <v>0</v>
      </c>
      <c r="F22" s="70">
        <f>' Penetración Calef leña Urbano'!W22*'NA Consumo Leña x especie'!B56</f>
        <v>0</v>
      </c>
      <c r="G22" s="71">
        <f t="shared" si="0"/>
        <v>12083.596199999998</v>
      </c>
    </row>
    <row r="23" spans="1:7" x14ac:dyDescent="0.25">
      <c r="A23" s="13" t="s">
        <v>25</v>
      </c>
      <c r="B23" s="70">
        <f>' Penetración Calef leña Urbano'!T23*'NA Consumo Leña x especie'!B57</f>
        <v>13026.839423076925</v>
      </c>
      <c r="C23" s="70">
        <f>' Penetración Calef leña Urbano'!U23*'NA Consumo Leña x especie'!B57</f>
        <v>43422.798076923078</v>
      </c>
      <c r="D23" s="70">
        <f>' Penetración Calef leña Urbano'!V23*'NA Consumo Leña x especie'!B57</f>
        <v>3528.1023437500003</v>
      </c>
      <c r="E23" s="70">
        <f>' Penetración Calef leña Urbano'!X23*'NA Consumo Leña x especie'!B57</f>
        <v>0</v>
      </c>
      <c r="F23" s="70">
        <f>' Penetración Calef leña Urbano'!W23*'NA Consumo Leña x especie'!B57</f>
        <v>814.17746394230778</v>
      </c>
      <c r="G23" s="71">
        <f t="shared" si="0"/>
        <v>60791.917307692311</v>
      </c>
    </row>
    <row r="24" spans="1:7" x14ac:dyDescent="0.25">
      <c r="A24" s="13" t="s">
        <v>26</v>
      </c>
      <c r="B24" s="70">
        <f>' Penetración Calef leña Urbano'!T24*'NA Consumo Leña x especie'!B58</f>
        <v>2289.2233795013849</v>
      </c>
      <c r="C24" s="70">
        <f>' Penetración Calef leña Urbano'!U24*'NA Consumo Leña x especie'!B58</f>
        <v>38916.79745152354</v>
      </c>
      <c r="D24" s="70">
        <f>' Penetración Calef leña Urbano'!V24*'NA Consumo Leña x especie'!B58</f>
        <v>2289.2233795013849</v>
      </c>
      <c r="E24" s="70">
        <f>' Penetración Calef leña Urbano'!X24*'NA Consumo Leña x especie'!B58</f>
        <v>0</v>
      </c>
      <c r="F24" s="70">
        <f>' Penetración Calef leña Urbano'!W24*'NA Consumo Leña x especie'!B58</f>
        <v>0</v>
      </c>
      <c r="G24" s="71">
        <f t="shared" si="0"/>
        <v>43495.244210526304</v>
      </c>
    </row>
    <row r="25" spans="1:7" x14ac:dyDescent="0.25">
      <c r="A25" s="13" t="s">
        <v>27</v>
      </c>
      <c r="B25" s="70">
        <f>' Penetración Calef leña Urbano'!T25*'NA Consumo Leña x especie'!B59</f>
        <v>3056.8243955190769</v>
      </c>
      <c r="C25" s="70">
        <f>' Penetración Calef leña Urbano'!U25*'NA Consumo Leña x especie'!B59</f>
        <v>22620.500526841166</v>
      </c>
      <c r="D25" s="70">
        <f>' Penetración Calef leña Urbano'!V25*'NA Consumo Leña x especie'!B59</f>
        <v>611.36487910381538</v>
      </c>
      <c r="E25" s="70">
        <f>' Penetración Calef leña Urbano'!X25*'NA Consumo Leña x especie'!B59</f>
        <v>611.36487910381538</v>
      </c>
      <c r="F25" s="70">
        <f>' Penetración Calef leña Urbano'!W25*'NA Consumo Leña x especie'!B59</f>
        <v>1222.7297582076308</v>
      </c>
      <c r="G25" s="71">
        <f t="shared" si="0"/>
        <v>28122.784438775503</v>
      </c>
    </row>
    <row r="26" spans="1:7" x14ac:dyDescent="0.25">
      <c r="A26" s="13" t="s">
        <v>28</v>
      </c>
      <c r="B26" s="70">
        <f>' Penetración Calef leña Urbano'!T26*'NA Consumo Leña x especie'!B60</f>
        <v>3126.3039179687498</v>
      </c>
      <c r="C26" s="70">
        <f>' Penetración Calef leña Urbano'!U26*'NA Consumo Leña x especie'!B60</f>
        <v>20633.60585859375</v>
      </c>
      <c r="D26" s="70">
        <f>' Penetración Calef leña Urbano'!V26*'NA Consumo Leña x especie'!B60</f>
        <v>625.26078359374992</v>
      </c>
      <c r="E26" s="70">
        <f>' Penetración Calef leña Urbano'!X26*'NA Consumo Leña x especie'!B60</f>
        <v>625.26078359374992</v>
      </c>
      <c r="F26" s="70">
        <f>' Penetración Calef leña Urbano'!W26*'NA Consumo Leña x especie'!B60</f>
        <v>0</v>
      </c>
      <c r="G26" s="71">
        <f t="shared" si="0"/>
        <v>25010.431343749999</v>
      </c>
    </row>
    <row r="27" spans="1:7" x14ac:dyDescent="0.25">
      <c r="A27" s="13" t="s">
        <v>29</v>
      </c>
      <c r="B27" s="70">
        <f>' Penetración Calef leña Urbano'!T27*'NA Consumo Leña x especie'!B61</f>
        <v>0</v>
      </c>
      <c r="C27" s="70">
        <f>' Penetración Calef leña Urbano'!U27*'NA Consumo Leña x especie'!B61</f>
        <v>3340.7625050505048</v>
      </c>
      <c r="D27" s="70">
        <f>' Penetración Calef leña Urbano'!V27*'NA Consumo Leña x especie'!B61</f>
        <v>3340.7625050505048</v>
      </c>
      <c r="E27" s="70">
        <f>' Penetración Calef leña Urbano'!X27*'NA Consumo Leña x especie'!B61</f>
        <v>0</v>
      </c>
      <c r="F27" s="70">
        <f>' Penetración Calef leña Urbano'!W27*'NA Consumo Leña x especie'!B61</f>
        <v>835.19062626262621</v>
      </c>
      <c r="G27" s="71">
        <f t="shared" si="0"/>
        <v>7516.7156363636359</v>
      </c>
    </row>
    <row r="28" spans="1:7" x14ac:dyDescent="0.25">
      <c r="A28" s="13" t="s">
        <v>30</v>
      </c>
      <c r="B28" s="70">
        <f>' Penetración Calef leña Urbano'!T28*'NA Consumo Leña x especie'!B62</f>
        <v>24021.003771452546</v>
      </c>
      <c r="C28" s="70">
        <f>' Penetración Calef leña Urbano'!U28*'NA Consumo Leña x especie'!B62</f>
        <v>159412.11593782142</v>
      </c>
      <c r="D28" s="70">
        <f>' Penetración Calef leña Urbano'!V28*'NA Consumo Leña x especie'!B62</f>
        <v>17469.820924692765</v>
      </c>
      <c r="E28" s="70">
        <f>' Penetración Calef leña Urbano'!X28*'NA Consumo Leña x especie'!B62</f>
        <v>2183.7276155865957</v>
      </c>
      <c r="F28" s="70">
        <f>' Penetración Calef leña Urbano'!W28*'NA Consumo Leña x especie'!B62</f>
        <v>2183.7276155865957</v>
      </c>
      <c r="G28" s="71">
        <f t="shared" si="0"/>
        <v>205270.39586513993</v>
      </c>
    </row>
    <row r="29" spans="1:7" x14ac:dyDescent="0.25">
      <c r="A29" s="13" t="s">
        <v>31</v>
      </c>
      <c r="B29" s="70">
        <f>' Penetración Calef leña Urbano'!T29*'NA Consumo Leña x especie'!B63</f>
        <v>4141.1727026239068</v>
      </c>
      <c r="C29" s="70">
        <f>' Penetración Calef leña Urbano'!U29*'NA Consumo Leña x especie'!B63</f>
        <v>13803.909008746356</v>
      </c>
      <c r="D29" s="70">
        <f>' Penetración Calef leña Urbano'!V29*'NA Consumo Leña x especie'!B63</f>
        <v>1380.3909008746355</v>
      </c>
      <c r="E29" s="70">
        <f>' Penetración Calef leña Urbano'!X29*'NA Consumo Leña x especie'!B63</f>
        <v>0</v>
      </c>
      <c r="F29" s="70">
        <f>' Penetración Calef leña Urbano'!W29*'NA Consumo Leña x especie'!B63</f>
        <v>0</v>
      </c>
      <c r="G29" s="71">
        <f t="shared" si="0"/>
        <v>19325.472612244896</v>
      </c>
    </row>
    <row r="30" spans="1:7" x14ac:dyDescent="0.25">
      <c r="A30" s="13" t="s">
        <v>32</v>
      </c>
      <c r="B30" s="70">
        <f>' Penetración Calef leña Urbano'!T30*'NA Consumo Leña x especie'!B64</f>
        <v>5285.7337544117645</v>
      </c>
      <c r="C30" s="70">
        <f>' Penetración Calef leña Urbano'!U30*'NA Consumo Leña x especie'!B64</f>
        <v>6040.8385764705899</v>
      </c>
      <c r="D30" s="70">
        <f>' Penetración Calef leña Urbano'!V30*'NA Consumo Leña x especie'!B64</f>
        <v>1510.2096441176475</v>
      </c>
      <c r="E30" s="70">
        <f>' Penetración Calef leña Urbano'!X30*'NA Consumo Leña x especie'!B64</f>
        <v>0</v>
      </c>
      <c r="F30" s="70">
        <f>' Penetración Calef leña Urbano'!W30*'NA Consumo Leña x especie'!B64</f>
        <v>0</v>
      </c>
      <c r="G30" s="71">
        <f t="shared" si="0"/>
        <v>12836.781975000002</v>
      </c>
    </row>
    <row r="31" spans="1:7" x14ac:dyDescent="0.25">
      <c r="A31" s="13" t="s">
        <v>33</v>
      </c>
      <c r="B31" s="70">
        <f>' Penetración Calef leña Urbano'!T31*'NA Consumo Leña x especie'!B65</f>
        <v>10592.967262886597</v>
      </c>
      <c r="C31" s="70">
        <f>' Penetración Calef leña Urbano'!U31*'NA Consumo Leña x especie'!B65</f>
        <v>31778.901788659794</v>
      </c>
      <c r="D31" s="70">
        <f>' Penetración Calef leña Urbano'!V31*'NA Consumo Leña x especie'!B65</f>
        <v>1115.0491855670102</v>
      </c>
      <c r="E31" s="70">
        <f>' Penetración Calef leña Urbano'!X31*'NA Consumo Leña x especie'!B65</f>
        <v>0</v>
      </c>
      <c r="F31" s="70">
        <f>' Penetración Calef leña Urbano'!W31*'NA Consumo Leña x especie'!B65</f>
        <v>1115.0491855670102</v>
      </c>
      <c r="G31" s="71">
        <f t="shared" si="0"/>
        <v>44601.967422680413</v>
      </c>
    </row>
    <row r="32" spans="1:7" x14ac:dyDescent="0.25">
      <c r="A32" s="13" t="s">
        <v>34</v>
      </c>
      <c r="B32" s="70">
        <f>' Penetración Calef leña Urbano'!T32*'NA Consumo Leña x especie'!B66</f>
        <v>10996.016301369862</v>
      </c>
      <c r="C32" s="70">
        <f>' Penetración Calef leña Urbano'!U32*'NA Consumo Leña x especie'!B66</f>
        <v>63776.894547945209</v>
      </c>
      <c r="D32" s="70">
        <f>' Penetración Calef leña Urbano'!V32*'NA Consumo Leña x especie'!B66</f>
        <v>4398.4065205479455</v>
      </c>
      <c r="E32" s="70">
        <f>' Penetración Calef leña Urbano'!X32*'NA Consumo Leña x especie'!B66</f>
        <v>1099.6016301369864</v>
      </c>
      <c r="F32" s="70">
        <f>' Penetración Calef leña Urbano'!W32*'NA Consumo Leña x especie'!B66</f>
        <v>0</v>
      </c>
      <c r="G32" s="71">
        <f t="shared" si="0"/>
        <v>80270.918999999994</v>
      </c>
    </row>
    <row r="33" spans="1:7" x14ac:dyDescent="0.25">
      <c r="A33" s="13" t="s">
        <v>35</v>
      </c>
      <c r="B33" s="70">
        <f>' Penetración Calef leña Urbano'!T33*'NA Consumo Leña x especie'!B67</f>
        <v>9024.6386999999995</v>
      </c>
      <c r="C33" s="70">
        <f>' Penetración Calef leña Urbano'!U33*'NA Consumo Leña x especie'!B67</f>
        <v>42544.725300000013</v>
      </c>
      <c r="D33" s="70">
        <f>' Penetración Calef leña Urbano'!V33*'NA Consumo Leña x especie'!B67</f>
        <v>6446.1705000000011</v>
      </c>
      <c r="E33" s="70">
        <f>' Penetración Calef leña Urbano'!X33*'NA Consumo Leña x especie'!B67</f>
        <v>0</v>
      </c>
      <c r="F33" s="70">
        <f>' Penetración Calef leña Urbano'!W33*'NA Consumo Leña x especie'!B67</f>
        <v>0</v>
      </c>
      <c r="G33" s="71">
        <f t="shared" si="0"/>
        <v>58015.534500000016</v>
      </c>
    </row>
    <row r="34" spans="1:7" x14ac:dyDescent="0.25">
      <c r="A34" s="13" t="s">
        <v>36</v>
      </c>
      <c r="B34" s="70">
        <f>' Penetración Calef leña Urbano'!T34*'NA Consumo Leña x especie'!B68</f>
        <v>10564.536847469966</v>
      </c>
      <c r="C34" s="70">
        <f>' Penetración Calef leña Urbano'!U34*'NA Consumo Leña x especie'!B68</f>
        <v>87157.428991627225</v>
      </c>
      <c r="D34" s="70">
        <f>' Penetración Calef leña Urbano'!V34*'NA Consumo Leña x especie'!B68</f>
        <v>7923.4026356024751</v>
      </c>
      <c r="E34" s="70">
        <f>' Penetración Calef leña Urbano'!X34*'NA Consumo Leña x especie'!B68</f>
        <v>0</v>
      </c>
      <c r="F34" s="70">
        <f>' Penetración Calef leña Urbano'!W34*'NA Consumo Leña x especie'!B68</f>
        <v>2641.1342118674916</v>
      </c>
      <c r="G34" s="71">
        <f t="shared" si="0"/>
        <v>108286.50268656715</v>
      </c>
    </row>
    <row r="39" spans="1:7" x14ac:dyDescent="0.25">
      <c r="B39" s="121" t="s">
        <v>104</v>
      </c>
      <c r="C39" s="121"/>
      <c r="D39" s="121"/>
      <c r="E39" s="121"/>
      <c r="F39" s="121"/>
      <c r="G39" s="121"/>
    </row>
    <row r="40" spans="1:7" x14ac:dyDescent="0.25">
      <c r="A40" s="11" t="s">
        <v>68</v>
      </c>
      <c r="B40" s="15" t="s">
        <v>65</v>
      </c>
      <c r="C40" s="15" t="s">
        <v>64</v>
      </c>
      <c r="D40" s="15" t="s">
        <v>63</v>
      </c>
      <c r="E40" s="15" t="s">
        <v>46</v>
      </c>
      <c r="F40" s="15" t="s">
        <v>66</v>
      </c>
      <c r="G40" s="72" t="s">
        <v>49</v>
      </c>
    </row>
    <row r="41" spans="1:7" x14ac:dyDescent="0.25">
      <c r="A41" s="13" t="s">
        <v>5</v>
      </c>
      <c r="B41" s="70">
        <f>' Penetración Calef leña Rural'!T3*'NA Consumo Leña x especie'!C37</f>
        <v>0</v>
      </c>
      <c r="C41" s="70">
        <f>' Penetración Calef leña Rural'!U3*'NA Consumo Leña x especie'!C37</f>
        <v>8425.79688888889</v>
      </c>
      <c r="D41" s="70">
        <f>' Penetración Calef leña Rural'!V3*'NA Consumo Leña x especie'!C37</f>
        <v>0</v>
      </c>
      <c r="E41" s="70">
        <f>' Penetración Calef leña Rural'!X3*'NA Consumo Leña x especie'!C37</f>
        <v>0</v>
      </c>
      <c r="F41" s="70">
        <f>' Penetración Calef leña Rural'!W3*'NA Consumo Leña x especie'!C37</f>
        <v>0</v>
      </c>
      <c r="G41" s="71">
        <f>SUM(B41:F41)</f>
        <v>8425.79688888889</v>
      </c>
    </row>
    <row r="42" spans="1:7" x14ac:dyDescent="0.25">
      <c r="A42" s="13" t="s">
        <v>6</v>
      </c>
      <c r="B42" s="70">
        <f>' Penetración Calef leña Rural'!T4*'NA Consumo Leña x especie'!C38</f>
        <v>20183.717923875432</v>
      </c>
      <c r="C42" s="70">
        <f>' Penetración Calef leña Rural'!U4*'NA Consumo Leña x especie'!C38</f>
        <v>20183.717923875432</v>
      </c>
      <c r="D42" s="70">
        <f>' Penetración Calef leña Rural'!V4*'NA Consumo Leña x especie'!C38</f>
        <v>0</v>
      </c>
      <c r="E42" s="70">
        <f>' Penetración Calef leña Rural'!X4*'NA Consumo Leña x especie'!C38</f>
        <v>0</v>
      </c>
      <c r="F42" s="70">
        <f>' Penetración Calef leña Rural'!W4*'NA Consumo Leña x especie'!C38</f>
        <v>2522.9647404844291</v>
      </c>
      <c r="G42" s="71">
        <f t="shared" ref="G42:G72" si="1">SUM(B42:F42)</f>
        <v>42890.400588235294</v>
      </c>
    </row>
    <row r="43" spans="1:7" x14ac:dyDescent="0.25">
      <c r="A43" s="13" t="s">
        <v>7</v>
      </c>
      <c r="B43" s="70">
        <f>' Penetración Calef leña Rural'!T5*'NA Consumo Leña x especie'!C39</f>
        <v>11694.900568181822</v>
      </c>
      <c r="C43" s="70">
        <f>' Penetración Calef leña Rural'!U5*'NA Consumo Leña x especie'!C39</f>
        <v>11694.900568181822</v>
      </c>
      <c r="D43" s="70">
        <f>' Penetración Calef leña Rural'!V5*'NA Consumo Leña x especie'!C39</f>
        <v>2338.980113636364</v>
      </c>
      <c r="E43" s="70">
        <f>' Penetración Calef leña Rural'!X5*'NA Consumo Leña x especie'!C39</f>
        <v>0</v>
      </c>
      <c r="F43" s="70">
        <f>' Penetración Calef leña Rural'!W5*'NA Consumo Leña x especie'!C39</f>
        <v>0</v>
      </c>
      <c r="G43" s="71">
        <f t="shared" si="1"/>
        <v>25728.781250000007</v>
      </c>
    </row>
    <row r="44" spans="1:7" x14ac:dyDescent="0.25">
      <c r="A44" s="13" t="s">
        <v>8</v>
      </c>
      <c r="B44" s="70">
        <f>' Penetración Calef leña Rural'!T6*'NA Consumo Leña x especie'!C40</f>
        <v>5362.4256000000005</v>
      </c>
      <c r="C44" s="70">
        <f>' Penetración Calef leña Rural'!U6*'NA Consumo Leña x especie'!C40</f>
        <v>16087.276799999998</v>
      </c>
      <c r="D44" s="70">
        <f>' Penetración Calef leña Rural'!V6*'NA Consumo Leña x especie'!C40</f>
        <v>5362.4256000000005</v>
      </c>
      <c r="E44" s="70">
        <f>' Penetración Calef leña Rural'!X6*'NA Consumo Leña x especie'!C40</f>
        <v>0</v>
      </c>
      <c r="F44" s="70">
        <f>' Penetración Calef leña Rural'!W6*'NA Consumo Leña x especie'!C40</f>
        <v>0</v>
      </c>
      <c r="G44" s="71">
        <f t="shared" si="1"/>
        <v>26812.127999999997</v>
      </c>
    </row>
    <row r="45" spans="1:7" x14ac:dyDescent="0.25">
      <c r="A45" s="13" t="s">
        <v>9</v>
      </c>
      <c r="B45" s="70">
        <f>' Penetración Calef leña Rural'!T7*'NA Consumo Leña x especie'!C41</f>
        <v>10046.290781250002</v>
      </c>
      <c r="C45" s="70">
        <f>' Penetración Calef leña Rural'!U7*'NA Consumo Leña x especie'!C41</f>
        <v>26790.108749999999</v>
      </c>
      <c r="D45" s="70">
        <f>' Penetración Calef leña Rural'!V7*'NA Consumo Leña x especie'!C41</f>
        <v>3348.7635937499999</v>
      </c>
      <c r="E45" s="70">
        <f>' Penetración Calef leña Rural'!X7*'NA Consumo Leña x especie'!C41</f>
        <v>0</v>
      </c>
      <c r="F45" s="70">
        <f>' Penetración Calef leña Rural'!W7*'NA Consumo Leña x especie'!C41</f>
        <v>0</v>
      </c>
      <c r="G45" s="71">
        <f t="shared" si="1"/>
        <v>40185.163125000006</v>
      </c>
    </row>
    <row r="46" spans="1:7" x14ac:dyDescent="0.25">
      <c r="A46" s="13" t="s">
        <v>10</v>
      </c>
      <c r="B46" s="70">
        <f>' Penetración Calef leña Rural'!T8*'NA Consumo Leña x especie'!C42</f>
        <v>2739.5591785714291</v>
      </c>
      <c r="C46" s="70">
        <f>' Penetración Calef leña Rural'!U8*'NA Consumo Leña x especie'!C42</f>
        <v>16437.355071428574</v>
      </c>
      <c r="D46" s="70">
        <f>' Penetración Calef leña Rural'!V8*'NA Consumo Leña x especie'!C42</f>
        <v>0</v>
      </c>
      <c r="E46" s="70">
        <f>' Penetración Calef leña Rural'!X8*'NA Consumo Leña x especie'!C42</f>
        <v>0</v>
      </c>
      <c r="F46" s="70">
        <f>' Penetración Calef leña Rural'!W8*'NA Consumo Leña x especie'!C42</f>
        <v>0</v>
      </c>
      <c r="G46" s="71">
        <f t="shared" si="1"/>
        <v>19176.914250000002</v>
      </c>
    </row>
    <row r="47" spans="1:7" x14ac:dyDescent="0.25">
      <c r="A47" s="13" t="s">
        <v>11</v>
      </c>
      <c r="B47" s="70">
        <f>' Penetración Calef leña Rural'!T9*'NA Consumo Leña x especie'!C43</f>
        <v>11040.42938327206</v>
      </c>
      <c r="C47" s="70">
        <f>' Penetración Calef leña Rural'!U9*'NA Consumo Leña x especie'!C43</f>
        <v>11606.605249080883</v>
      </c>
      <c r="D47" s="70">
        <f>' Penetración Calef leña Rural'!V9*'NA Consumo Leña x especie'!C43</f>
        <v>849.26379871323536</v>
      </c>
      <c r="E47" s="70">
        <f>' Penetración Calef leña Rural'!X9*'NA Consumo Leña x especie'!C43</f>
        <v>283.08793290441179</v>
      </c>
      <c r="F47" s="70">
        <f>' Penetración Calef leña Rural'!W9*'NA Consumo Leña x especie'!C43</f>
        <v>283.08793290441179</v>
      </c>
      <c r="G47" s="71">
        <f t="shared" si="1"/>
        <v>24062.474296875003</v>
      </c>
    </row>
    <row r="48" spans="1:7" x14ac:dyDescent="0.25">
      <c r="A48" s="13" t="s">
        <v>12</v>
      </c>
      <c r="B48" s="70">
        <f>' Penetración Calef leña Rural'!T10*'NA Consumo Leña x especie'!C44</f>
        <v>3862.7473333333332</v>
      </c>
      <c r="C48" s="70">
        <f>' Penetración Calef leña Rural'!U10*'NA Consumo Leña x especie'!C44</f>
        <v>7725.4946666666665</v>
      </c>
      <c r="D48" s="70">
        <f>' Penetración Calef leña Rural'!V10*'NA Consumo Leña x especie'!C44</f>
        <v>0</v>
      </c>
      <c r="E48" s="70">
        <f>' Penetración Calef leña Rural'!X10*'NA Consumo Leña x especie'!C44</f>
        <v>0</v>
      </c>
      <c r="F48" s="70">
        <f>' Penetración Calef leña Rural'!W10*'NA Consumo Leña x especie'!C44</f>
        <v>0</v>
      </c>
      <c r="G48" s="71">
        <f t="shared" si="1"/>
        <v>11588.242</v>
      </c>
    </row>
    <row r="49" spans="1:7" x14ac:dyDescent="0.25">
      <c r="A49" s="13" t="s">
        <v>13</v>
      </c>
      <c r="B49" s="70">
        <f>' Penetración Calef leña Rural'!T11*'NA Consumo Leña x especie'!C45</f>
        <v>20931.583479591834</v>
      </c>
      <c r="C49" s="70">
        <f>' Penetración Calef leña Rural'!U11*'NA Consumo Leña x especie'!C45</f>
        <v>31397.375219387752</v>
      </c>
      <c r="D49" s="70">
        <f>' Penetración Calef leña Rural'!V11*'NA Consumo Leña x especie'!C45</f>
        <v>10465.791739795917</v>
      </c>
      <c r="E49" s="70">
        <f>' Penetración Calef leña Rural'!X11*'NA Consumo Leña x especie'!C45</f>
        <v>5232.8958698979586</v>
      </c>
      <c r="F49" s="70">
        <f>' Penetración Calef leña Rural'!W11*'NA Consumo Leña x especie'!C45</f>
        <v>5232.8958698979586</v>
      </c>
      <c r="G49" s="71">
        <f t="shared" si="1"/>
        <v>73260.542178571413</v>
      </c>
    </row>
    <row r="50" spans="1:7" x14ac:dyDescent="0.25">
      <c r="A50" s="13" t="s">
        <v>14</v>
      </c>
      <c r="B50" s="70">
        <f>' Penetración Calef leña Rural'!T12*'NA Consumo Leña x especie'!C46</f>
        <v>18730.6839</v>
      </c>
      <c r="C50" s="70">
        <f>' Penetración Calef leña Rural'!U12*'NA Consumo Leña x especie'!C46</f>
        <v>6243.5613000000012</v>
      </c>
      <c r="D50" s="70">
        <f>' Penetración Calef leña Rural'!V12*'NA Consumo Leña x especie'!C46</f>
        <v>6243.5613000000012</v>
      </c>
      <c r="E50" s="70">
        <f>' Penetración Calef leña Rural'!X12*'NA Consumo Leña x especie'!C46</f>
        <v>0</v>
      </c>
      <c r="F50" s="70">
        <f>' Penetración Calef leña Rural'!W12*'NA Consumo Leña x especie'!C46</f>
        <v>0</v>
      </c>
      <c r="G50" s="71">
        <f t="shared" si="1"/>
        <v>31217.806500000002</v>
      </c>
    </row>
    <row r="51" spans="1:7" x14ac:dyDescent="0.25">
      <c r="A51" s="13" t="s">
        <v>15</v>
      </c>
      <c r="B51" s="70">
        <f>' Penetración Calef leña Rural'!T13*'NA Consumo Leña x especie'!C47</f>
        <v>3269.7674999999999</v>
      </c>
      <c r="C51" s="70">
        <f>' Penetración Calef leña Rural'!U13*'NA Consumo Leña x especie'!C47</f>
        <v>9809.3024999999998</v>
      </c>
      <c r="D51" s="70">
        <f>' Penetración Calef leña Rural'!V13*'NA Consumo Leña x especie'!C47</f>
        <v>0</v>
      </c>
      <c r="E51" s="70">
        <f>' Penetración Calef leña Rural'!X13*'NA Consumo Leña x especie'!C47</f>
        <v>0</v>
      </c>
      <c r="F51" s="70">
        <f>' Penetración Calef leña Rural'!W13*'NA Consumo Leña x especie'!C47</f>
        <v>0</v>
      </c>
      <c r="G51" s="71">
        <f t="shared" si="1"/>
        <v>13079.07</v>
      </c>
    </row>
    <row r="52" spans="1:7" x14ac:dyDescent="0.25">
      <c r="A52" s="13" t="s">
        <v>16</v>
      </c>
      <c r="B52" s="70">
        <f>' Penetración Calef leña Rural'!T14*'NA Consumo Leña x especie'!C48</f>
        <v>14384.467500000001</v>
      </c>
      <c r="C52" s="70">
        <f>' Penetración Calef leña Rural'!U14*'NA Consumo Leña x especie'!C48</f>
        <v>23974.112500000003</v>
      </c>
      <c r="D52" s="70">
        <f>' Penetración Calef leña Rural'!V14*'NA Consumo Leña x especie'!C48</f>
        <v>0</v>
      </c>
      <c r="E52" s="70">
        <f>' Penetración Calef leña Rural'!X14*'NA Consumo Leña x especie'!C48</f>
        <v>0</v>
      </c>
      <c r="F52" s="70">
        <f>' Penetración Calef leña Rural'!W14*'NA Consumo Leña x especie'!C48</f>
        <v>0</v>
      </c>
      <c r="G52" s="71">
        <f t="shared" si="1"/>
        <v>38358.58</v>
      </c>
    </row>
    <row r="53" spans="1:7" x14ac:dyDescent="0.25">
      <c r="A53" s="13" t="s">
        <v>17</v>
      </c>
      <c r="B53" s="70">
        <f>' Penetración Calef leña Rural'!T15*'NA Consumo Leña x especie'!C49</f>
        <v>7642.5926025974013</v>
      </c>
      <c r="C53" s="70">
        <f>' Penetración Calef leña Rural'!U15*'NA Consumo Leña x especie'!C49</f>
        <v>16376.984148423002</v>
      </c>
      <c r="D53" s="70">
        <f>' Penetración Calef leña Rural'!V15*'NA Consumo Leña x especie'!C49</f>
        <v>545.89947161410009</v>
      </c>
      <c r="E53" s="70">
        <f>' Penetración Calef leña Rural'!X15*'NA Consumo Leña x especie'!C49</f>
        <v>545.89947161410009</v>
      </c>
      <c r="F53" s="70">
        <f>' Penetración Calef leña Rural'!W15*'NA Consumo Leña x especie'!C49</f>
        <v>1637.6984148423003</v>
      </c>
      <c r="G53" s="71">
        <f t="shared" si="1"/>
        <v>26749.0741090909</v>
      </c>
    </row>
    <row r="54" spans="1:7" x14ac:dyDescent="0.25">
      <c r="A54" s="13" t="s">
        <v>18</v>
      </c>
      <c r="B54" s="70">
        <f>' Penetración Calef leña Rural'!T16*'NA Consumo Leña x especie'!C50</f>
        <v>14589.467020408163</v>
      </c>
      <c r="C54" s="70">
        <f>' Penetración Calef leña Rural'!U16*'NA Consumo Leña x especie'!C50</f>
        <v>14589.467020408163</v>
      </c>
      <c r="D54" s="70">
        <f>' Penetración Calef leña Rural'!V16*'NA Consumo Leña x especie'!C50</f>
        <v>4863.1556734693877</v>
      </c>
      <c r="E54" s="70">
        <f>' Penetración Calef leña Rural'!X16*'NA Consumo Leña x especie'!C50</f>
        <v>0</v>
      </c>
      <c r="F54" s="70">
        <f>' Penetración Calef leña Rural'!W16*'NA Consumo Leña x especie'!C50</f>
        <v>0</v>
      </c>
      <c r="G54" s="71">
        <f t="shared" si="1"/>
        <v>34042.089714285714</v>
      </c>
    </row>
    <row r="55" spans="1:7" x14ac:dyDescent="0.25">
      <c r="A55" s="13" t="s">
        <v>19</v>
      </c>
      <c r="B55" s="70">
        <f>' Penetración Calef leña Rural'!T17*'NA Consumo Leña x especie'!C51</f>
        <v>0</v>
      </c>
      <c r="C55" s="70">
        <f>' Penetración Calef leña Rural'!U17*'NA Consumo Leña x especie'!C51</f>
        <v>6893.329999999999</v>
      </c>
      <c r="D55" s="70">
        <f>' Penetración Calef leña Rural'!V17*'NA Consumo Leña x especie'!C51</f>
        <v>6893.329999999999</v>
      </c>
      <c r="E55" s="70">
        <f>' Penetración Calef leña Rural'!X17*'NA Consumo Leña x especie'!C51</f>
        <v>0</v>
      </c>
      <c r="F55" s="70">
        <f>' Penetración Calef leña Rural'!W17*'NA Consumo Leña x especie'!C51</f>
        <v>0</v>
      </c>
      <c r="G55" s="71">
        <f t="shared" si="1"/>
        <v>13786.659999999998</v>
      </c>
    </row>
    <row r="56" spans="1:7" x14ac:dyDescent="0.25">
      <c r="A56" s="13" t="s">
        <v>20</v>
      </c>
      <c r="B56" s="70">
        <f>' Penetración Calef leña Rural'!T18*'NA Consumo Leña x especie'!C52</f>
        <v>20177.900000000001</v>
      </c>
      <c r="C56" s="70">
        <f>' Penetración Calef leña Rural'!U18*'NA Consumo Leña x especie'!C52</f>
        <v>0</v>
      </c>
      <c r="D56" s="70">
        <f>' Penetración Calef leña Rural'!V18*'NA Consumo Leña x especie'!C52</f>
        <v>5044.4750000000004</v>
      </c>
      <c r="E56" s="70">
        <f>' Penetración Calef leña Rural'!X18*'NA Consumo Leña x especie'!C52</f>
        <v>0</v>
      </c>
      <c r="F56" s="70">
        <f>' Penetración Calef leña Rural'!W18*'NA Consumo Leña x especie'!C52</f>
        <v>0</v>
      </c>
      <c r="G56" s="71">
        <f t="shared" si="1"/>
        <v>25222.375</v>
      </c>
    </row>
    <row r="57" spans="1:7" x14ac:dyDescent="0.25">
      <c r="A57" s="13" t="s">
        <v>21</v>
      </c>
      <c r="B57" s="70">
        <f>' Penetración Calef leña Rural'!T19*'NA Consumo Leña x especie'!C53</f>
        <v>5164.05</v>
      </c>
      <c r="C57" s="70">
        <f>' Penetración Calef leña Rural'!U19*'NA Consumo Leña x especie'!C53</f>
        <v>12910.125</v>
      </c>
      <c r="D57" s="70">
        <f>' Penetración Calef leña Rural'!V19*'NA Consumo Leña x especie'!C53</f>
        <v>0</v>
      </c>
      <c r="E57" s="70">
        <f>' Penetración Calef leña Rural'!X19*'NA Consumo Leña x especie'!C53</f>
        <v>0</v>
      </c>
      <c r="F57" s="70">
        <f>' Penetración Calef leña Rural'!W19*'NA Consumo Leña x especie'!C53</f>
        <v>0</v>
      </c>
      <c r="G57" s="71">
        <f t="shared" si="1"/>
        <v>18074.174999999999</v>
      </c>
    </row>
    <row r="58" spans="1:7" x14ac:dyDescent="0.25">
      <c r="A58" s="13" t="s">
        <v>22</v>
      </c>
      <c r="B58" s="70">
        <f>' Penetración Calef leña Rural'!T20*'NA Consumo Leña x especie'!C54</f>
        <v>25379.51804347826</v>
      </c>
      <c r="C58" s="70">
        <f>' Penetración Calef leña Rural'!U20*'NA Consumo Leña x especie'!C54</f>
        <v>19522.706187290969</v>
      </c>
      <c r="D58" s="70">
        <f>' Penetración Calef leña Rural'!V20*'NA Consumo Leña x especie'!C54</f>
        <v>0</v>
      </c>
      <c r="E58" s="70">
        <f>' Penetración Calef leña Rural'!X20*'NA Consumo Leña x especie'!C54</f>
        <v>0</v>
      </c>
      <c r="F58" s="70">
        <f>' Penetración Calef leña Rural'!W20*'NA Consumo Leña x especie'!C54</f>
        <v>0</v>
      </c>
      <c r="G58" s="71">
        <f t="shared" si="1"/>
        <v>44902.224230769229</v>
      </c>
    </row>
    <row r="59" spans="1:7" x14ac:dyDescent="0.25">
      <c r="A59" s="13" t="s">
        <v>23</v>
      </c>
      <c r="B59" s="70">
        <f>' Penetración Calef leña Rural'!T21*'NA Consumo Leña x especie'!C55</f>
        <v>7279.5256470588238</v>
      </c>
      <c r="C59" s="70">
        <f>' Penetración Calef leña Rural'!U21*'NA Consumo Leña x especie'!C55</f>
        <v>43677.153882352941</v>
      </c>
      <c r="D59" s="70">
        <f>' Penetración Calef leña Rural'!V21*'NA Consumo Leña x especie'!C55</f>
        <v>7279.5256470588238</v>
      </c>
      <c r="E59" s="70">
        <f>' Penetración Calef leña Rural'!X21*'NA Consumo Leña x especie'!C55</f>
        <v>3639.7628235294119</v>
      </c>
      <c r="F59" s="70">
        <f>' Penetración Calef leña Rural'!W21*'NA Consumo Leña x especie'!C55</f>
        <v>0</v>
      </c>
      <c r="G59" s="71">
        <f t="shared" si="1"/>
        <v>61875.967999999993</v>
      </c>
    </row>
    <row r="60" spans="1:7" x14ac:dyDescent="0.25">
      <c r="A60" s="13" t="s">
        <v>24</v>
      </c>
      <c r="B60" s="70">
        <f>' Penetración Calef leña Rural'!T22*'NA Consumo Leña x especie'!C56</f>
        <v>3362.735999999999</v>
      </c>
      <c r="C60" s="70">
        <f>' Penetración Calef leña Rural'!U22*'NA Consumo Leña x especie'!C56</f>
        <v>10088.207999999997</v>
      </c>
      <c r="D60" s="70">
        <f>' Penetración Calef leña Rural'!V22*'NA Consumo Leña x especie'!C56</f>
        <v>1681.3679999999995</v>
      </c>
      <c r="E60" s="70">
        <f>' Penetración Calef leña Rural'!X22*'NA Consumo Leña x especie'!C56</f>
        <v>0</v>
      </c>
      <c r="F60" s="70">
        <f>' Penetración Calef leña Rural'!W22*'NA Consumo Leña x especie'!C56</f>
        <v>0</v>
      </c>
      <c r="G60" s="71">
        <f t="shared" si="1"/>
        <v>15132.311999999994</v>
      </c>
    </row>
    <row r="61" spans="1:7" x14ac:dyDescent="0.25">
      <c r="A61" s="13" t="s">
        <v>25</v>
      </c>
      <c r="B61" s="70">
        <f>' Penetración Calef leña Rural'!T23*'NA Consumo Leña x especie'!C57</f>
        <v>6177.0252735662507</v>
      </c>
      <c r="C61" s="70">
        <f>' Penetración Calef leña Rural'!U23*'NA Consumo Leña x especie'!C57</f>
        <v>18531.075820698748</v>
      </c>
      <c r="D61" s="70">
        <f>' Penetración Calef leña Rural'!V23*'NA Consumo Leña x especie'!C57</f>
        <v>4412.1609096901784</v>
      </c>
      <c r="E61" s="70">
        <f>' Penetración Calef leña Rural'!X23*'NA Consumo Leña x especie'!C57</f>
        <v>882.43218193803557</v>
      </c>
      <c r="F61" s="70">
        <f>' Penetración Calef leña Rural'!W23*'NA Consumo Leña x especie'!C57</f>
        <v>2647.2965458141066</v>
      </c>
      <c r="G61" s="71">
        <f t="shared" si="1"/>
        <v>32649.990731707319</v>
      </c>
    </row>
    <row r="62" spans="1:7" x14ac:dyDescent="0.25">
      <c r="A62" s="13" t="s">
        <v>26</v>
      </c>
      <c r="B62" s="70">
        <f>' Penetración Calef leña Rural'!T24*'NA Consumo Leña x especie'!C58</f>
        <v>3276.3379764705878</v>
      </c>
      <c r="C62" s="70">
        <f>' Penetración Calef leña Rural'!U24*'NA Consumo Leña x especie'!C58</f>
        <v>27848.872799999997</v>
      </c>
      <c r="D62" s="70">
        <f>' Penetración Calef leña Rural'!V24*'NA Consumo Leña x especie'!C58</f>
        <v>1638.1689882352939</v>
      </c>
      <c r="E62" s="70">
        <f>' Penetración Calef leña Rural'!X24*'NA Consumo Leña x especie'!C58</f>
        <v>0</v>
      </c>
      <c r="F62" s="70">
        <f>' Penetración Calef leña Rural'!W24*'NA Consumo Leña x especie'!C58</f>
        <v>0</v>
      </c>
      <c r="G62" s="71">
        <f t="shared" si="1"/>
        <v>32763.379764705882</v>
      </c>
    </row>
    <row r="63" spans="1:7" x14ac:dyDescent="0.25">
      <c r="A63" s="13" t="s">
        <v>27</v>
      </c>
      <c r="B63" s="70">
        <f>' Penetración Calef leña Rural'!T25*'NA Consumo Leña x especie'!C59</f>
        <v>4875.748579545455</v>
      </c>
      <c r="C63" s="70">
        <f>' Penetración Calef leña Rural'!U25*'NA Consumo Leña x especie'!C59</f>
        <v>9751.4971590909099</v>
      </c>
      <c r="D63" s="70">
        <f>' Penetración Calef leña Rural'!V25*'NA Consumo Leña x especie'!C59</f>
        <v>0</v>
      </c>
      <c r="E63" s="70">
        <f>' Penetración Calef leña Rural'!X25*'NA Consumo Leña x especie'!C59</f>
        <v>0</v>
      </c>
      <c r="F63" s="70">
        <f>' Penetración Calef leña Rural'!W25*'NA Consumo Leña x especie'!C59</f>
        <v>696.53551136363637</v>
      </c>
      <c r="G63" s="71">
        <f t="shared" si="1"/>
        <v>15323.78125</v>
      </c>
    </row>
    <row r="64" spans="1:7" x14ac:dyDescent="0.25">
      <c r="A64" s="13" t="s">
        <v>28</v>
      </c>
      <c r="B64" s="70">
        <f>' Penetración Calef leña Rural'!T26*'NA Consumo Leña x especie'!C60</f>
        <v>862.60615384615392</v>
      </c>
      <c r="C64" s="70">
        <f>' Penetración Calef leña Rural'!U26*'NA Consumo Leña x especie'!C60</f>
        <v>3881.7276923076925</v>
      </c>
      <c r="D64" s="70">
        <f>' Penetración Calef leña Rural'!V26*'NA Consumo Leña x especie'!C60</f>
        <v>431.30307692307696</v>
      </c>
      <c r="E64" s="70">
        <f>' Penetración Calef leña Rural'!X26*'NA Consumo Leña x especie'!C60</f>
        <v>0</v>
      </c>
      <c r="F64" s="70">
        <f>' Penetración Calef leña Rural'!W26*'NA Consumo Leña x especie'!C60</f>
        <v>0</v>
      </c>
      <c r="G64" s="71">
        <f t="shared" si="1"/>
        <v>5175.6369230769233</v>
      </c>
    </row>
    <row r="65" spans="1:7" x14ac:dyDescent="0.25">
      <c r="A65" s="13" t="s">
        <v>29</v>
      </c>
      <c r="B65" s="70">
        <f>' Penetración Calef leña Rural'!T27*'NA Consumo Leña x especie'!C61</f>
        <v>31793.9205</v>
      </c>
      <c r="C65" s="70">
        <f>' Penetración Calef leña Rural'!U27*'NA Consumo Leña x especie'!C61</f>
        <v>5298.98675</v>
      </c>
      <c r="D65" s="70">
        <f>' Penetración Calef leña Rural'!V27*'NA Consumo Leña x especie'!C61</f>
        <v>5298.98675</v>
      </c>
      <c r="E65" s="70">
        <f>' Penetración Calef leña Rural'!X27*'NA Consumo Leña x especie'!C61</f>
        <v>0</v>
      </c>
      <c r="F65" s="70">
        <f>' Penetración Calef leña Rural'!W27*'NA Consumo Leña x especie'!C61</f>
        <v>0</v>
      </c>
      <c r="G65" s="71">
        <f t="shared" si="1"/>
        <v>42391.894</v>
      </c>
    </row>
    <row r="66" spans="1:7" x14ac:dyDescent="0.25">
      <c r="A66" s="13" t="s">
        <v>30</v>
      </c>
      <c r="B66" s="70">
        <f>' Penetración Calef leña Rural'!T28*'NA Consumo Leña x especie'!C62</f>
        <v>13932.230212500002</v>
      </c>
      <c r="C66" s="70">
        <f>' Penetración Calef leña Rural'!U28*'NA Consumo Leña x especie'!C62</f>
        <v>37152.613900000011</v>
      </c>
      <c r="D66" s="70">
        <f>' Penetración Calef leña Rural'!V28*'NA Consumo Leña x especie'!C62</f>
        <v>0</v>
      </c>
      <c r="E66" s="70">
        <f>' Penetración Calef leña Rural'!X28*'NA Consumo Leña x especie'!C62</f>
        <v>4644.0767375000014</v>
      </c>
      <c r="F66" s="70">
        <f>' Penetración Calef leña Rural'!W28*'NA Consumo Leña x especie'!C62</f>
        <v>0</v>
      </c>
      <c r="G66" s="71">
        <f t="shared" si="1"/>
        <v>55728.92085000001</v>
      </c>
    </row>
    <row r="67" spans="1:7" x14ac:dyDescent="0.25">
      <c r="A67" s="13" t="s">
        <v>31</v>
      </c>
      <c r="B67" s="70">
        <f>' Penetración Calef leña Rural'!T29*'NA Consumo Leña x especie'!C63</f>
        <v>18323.235790878756</v>
      </c>
      <c r="C67" s="70">
        <f>' Penetración Calef leña Rural'!U29*'NA Consumo Leña x especie'!C63</f>
        <v>16796.299474972195</v>
      </c>
      <c r="D67" s="70">
        <f>' Penetración Calef leña Rural'!V29*'NA Consumo Leña x especie'!C63</f>
        <v>4580.8089477196891</v>
      </c>
      <c r="E67" s="70">
        <f>' Penetración Calef leña Rural'!X29*'NA Consumo Leña x especie'!C63</f>
        <v>1526.9363159065631</v>
      </c>
      <c r="F67" s="70">
        <f>' Penetración Calef leña Rural'!W29*'NA Consumo Leña x especie'!C63</f>
        <v>3053.8726318131262</v>
      </c>
      <c r="G67" s="71">
        <f t="shared" si="1"/>
        <v>44281.153161290327</v>
      </c>
    </row>
    <row r="68" spans="1:7" x14ac:dyDescent="0.25">
      <c r="A68" s="13" t="s">
        <v>32</v>
      </c>
      <c r="B68" s="70">
        <f>' Penetración Calef leña Rural'!T30*'NA Consumo Leña x especie'!C64</f>
        <v>16829.724741496597</v>
      </c>
      <c r="C68" s="70">
        <f>' Penetración Calef leña Rural'!U30*'NA Consumo Leña x especie'!C64</f>
        <v>7767.5652653061215</v>
      </c>
      <c r="D68" s="70">
        <f>' Penetración Calef leña Rural'!V30*'NA Consumo Leña x especie'!C64</f>
        <v>1294.5942108843537</v>
      </c>
      <c r="E68" s="70">
        <f>' Penetración Calef leña Rural'!X30*'NA Consumo Leña x especie'!C64</f>
        <v>1294.5942108843537</v>
      </c>
      <c r="F68" s="70">
        <f>' Penetración Calef leña Rural'!W30*'NA Consumo Leña x especie'!C64</f>
        <v>0</v>
      </c>
      <c r="G68" s="71">
        <f t="shared" si="1"/>
        <v>27186.478428571427</v>
      </c>
    </row>
    <row r="69" spans="1:7" x14ac:dyDescent="0.25">
      <c r="A69" s="13" t="s">
        <v>33</v>
      </c>
      <c r="B69" s="70">
        <f>' Penetración Calef leña Rural'!T31*'NA Consumo Leña x especie'!C65</f>
        <v>2388.3886111111105</v>
      </c>
      <c r="C69" s="70">
        <f>' Penetración Calef leña Rural'!U31*'NA Consumo Leña x especie'!C65</f>
        <v>9553.5544444444422</v>
      </c>
      <c r="D69" s="70">
        <f>' Penetración Calef leña Rural'!V31*'NA Consumo Leña x especie'!C65</f>
        <v>0</v>
      </c>
      <c r="E69" s="70">
        <f>' Penetración Calef leña Rural'!X31*'NA Consumo Leña x especie'!C65</f>
        <v>2388.3886111111105</v>
      </c>
      <c r="F69" s="70">
        <f>' Penetración Calef leña Rural'!W31*'NA Consumo Leña x especie'!C65</f>
        <v>0</v>
      </c>
      <c r="G69" s="71">
        <f t="shared" si="1"/>
        <v>14330.331666666661</v>
      </c>
    </row>
    <row r="70" spans="1:7" x14ac:dyDescent="0.25">
      <c r="A70" s="13" t="s">
        <v>34</v>
      </c>
      <c r="B70" s="70">
        <f>' Penetración Calef leña Rural'!T32*'NA Consumo Leña x especie'!C66</f>
        <v>0</v>
      </c>
      <c r="C70" s="70">
        <f>' Penetración Calef leña Rural'!U32*'NA Consumo Leña x especie'!C66</f>
        <v>24619.965333333334</v>
      </c>
      <c r="D70" s="70">
        <f>' Penetración Calef leña Rural'!V32*'NA Consumo Leña x especie'!C66</f>
        <v>0</v>
      </c>
      <c r="E70" s="70">
        <f>' Penetración Calef leña Rural'!X32*'NA Consumo Leña x especie'!C66</f>
        <v>0</v>
      </c>
      <c r="F70" s="70">
        <f>' Penetración Calef leña Rural'!W32*'NA Consumo Leña x especie'!C66</f>
        <v>0</v>
      </c>
      <c r="G70" s="71">
        <f t="shared" si="1"/>
        <v>24619.965333333334</v>
      </c>
    </row>
    <row r="71" spans="1:7" x14ac:dyDescent="0.25">
      <c r="A71" s="13" t="s">
        <v>35</v>
      </c>
      <c r="B71" s="70">
        <f>' Penetración Calef leña Rural'!T33*'NA Consumo Leña x especie'!C67</f>
        <v>16303.027083926032</v>
      </c>
      <c r="C71" s="70">
        <f>' Penetración Calef leña Rural'!U33*'NA Consumo Leña x especie'!C67</f>
        <v>35570.240910384069</v>
      </c>
      <c r="D71" s="70">
        <f>' Penetración Calef leña Rural'!V33*'NA Consumo Leña x especie'!C67</f>
        <v>2964.1867425320056</v>
      </c>
      <c r="E71" s="70">
        <f>' Penetración Calef leña Rural'!X33*'NA Consumo Leña x especie'!C67</f>
        <v>0</v>
      </c>
      <c r="F71" s="70">
        <f>' Penetración Calef leña Rural'!W33*'NA Consumo Leña x especie'!C67</f>
        <v>0</v>
      </c>
      <c r="G71" s="71">
        <f t="shared" si="1"/>
        <v>54837.454736842112</v>
      </c>
    </row>
    <row r="72" spans="1:7" x14ac:dyDescent="0.25">
      <c r="A72" s="13" t="s">
        <v>36</v>
      </c>
      <c r="B72" s="70">
        <f>' Penetración Calef leña Rural'!T34*'NA Consumo Leña x especie'!C68</f>
        <v>16604.70156682028</v>
      </c>
      <c r="C72" s="70">
        <f>' Penetración Calef leña Rural'!U34*'NA Consumo Leña x especie'!C68</f>
        <v>49814.104700460841</v>
      </c>
      <c r="D72" s="70">
        <f>' Penetración Calef leña Rural'!V34*'NA Consumo Leña x especie'!C68</f>
        <v>3320.9403133640553</v>
      </c>
      <c r="E72" s="70">
        <f>' Penetración Calef leña Rural'!X34*'NA Consumo Leña x especie'!C68</f>
        <v>0</v>
      </c>
      <c r="F72" s="70">
        <f>' Penetración Calef leña Rural'!W34*'NA Consumo Leña x especie'!C68</f>
        <v>0</v>
      </c>
      <c r="G72" s="71">
        <f t="shared" si="1"/>
        <v>69739.74658064518</v>
      </c>
    </row>
  </sheetData>
  <mergeCells count="2">
    <mergeCell ref="B1:G1"/>
    <mergeCell ref="B39:G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63B420529CA54F82970CD2D465F4F3" ma:contentTypeVersion="15" ma:contentTypeDescription="Create a new document." ma:contentTypeScope="" ma:versionID="35a0818172706e4a8993d2cddc35da63">
  <xsd:schema xmlns:xsd="http://www.w3.org/2001/XMLSchema" xmlns:xs="http://www.w3.org/2001/XMLSchema" xmlns:p="http://schemas.microsoft.com/office/2006/metadata/properties" xmlns:ns3="99e80cac-0669-44bd-b7e2-da6f4f114c0e" xmlns:ns4="152f2096-f542-4d85-8b77-818892d222c7" targetNamespace="http://schemas.microsoft.com/office/2006/metadata/properties" ma:root="true" ma:fieldsID="7a3c76c6ab399b988ab90a89a342302c" ns3:_="" ns4:_="">
    <xsd:import namespace="99e80cac-0669-44bd-b7e2-da6f4f114c0e"/>
    <xsd:import namespace="152f2096-f542-4d85-8b77-818892d222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0cac-0669-44bd-b7e2-da6f4f114c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f2096-f542-4d85-8b77-818892d222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e80cac-0669-44bd-b7e2-da6f4f114c0e" xsi:nil="true"/>
  </documentManagement>
</p:properties>
</file>

<file path=customXml/itemProps1.xml><?xml version="1.0" encoding="utf-8"?>
<ds:datastoreItem xmlns:ds="http://schemas.openxmlformats.org/officeDocument/2006/customXml" ds:itemID="{F511B9EA-37DB-4FED-A524-226C7F249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80cac-0669-44bd-b7e2-da6f4f114c0e"/>
    <ds:schemaRef ds:uri="152f2096-f542-4d85-8b77-818892d22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37528-104E-46F3-97FE-177D1D586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6F1A57-0CCE-4B09-AE7F-2B03A12E2488}">
  <ds:schemaRefs>
    <ds:schemaRef ds:uri="http://purl.org/dc/elements/1.1/"/>
    <ds:schemaRef ds:uri="99e80cac-0669-44bd-b7e2-da6f4f114c0e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52f2096-f542-4d85-8b77-818892d222c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Viviendas y ruralidad</vt:lpstr>
      <vt:lpstr>n muesta urbano - rural</vt:lpstr>
      <vt:lpstr>DATA</vt:lpstr>
      <vt:lpstr> Penetración Calef leña Urbano</vt:lpstr>
      <vt:lpstr> Penetración Calef leña Rural</vt:lpstr>
      <vt:lpstr>NA Consumo Pellet</vt:lpstr>
      <vt:lpstr>NA Consumo Leña x especie</vt:lpstr>
      <vt:lpstr>NA consumo leña % uso artefacto</vt:lpstr>
      <vt:lpstr>Leña x calefactor </vt:lpstr>
      <vt:lpstr> Densidad Leña</vt:lpstr>
      <vt:lpstr>FE</vt:lpstr>
      <vt:lpstr>Emisiones Leña</vt:lpstr>
      <vt:lpstr>Emisiones Pellet</vt:lpstr>
      <vt:lpstr>Emisión MP2,5 Urbano</vt:lpstr>
      <vt:lpstr>Imagenes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Pinaud Mendoza</dc:creator>
  <cp:lastModifiedBy>Jean Paul Pinaud Mendoza</cp:lastModifiedBy>
  <dcterms:created xsi:type="dcterms:W3CDTF">2026-04-14T16:48:07Z</dcterms:created>
  <dcterms:modified xsi:type="dcterms:W3CDTF">2026-05-12T15:18:36Z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0x0101008D63B420529CA54F82970CD2D465F4F3</vt:lpwstr>
  </property>
</Properties>
</file>